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6300" windowHeight="4635"/>
  </bookViews>
  <sheets>
    <sheet name="Børn og Undervisning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3" l="1"/>
  <c r="I61" i="3"/>
  <c r="I70" i="3"/>
  <c r="I69" i="3"/>
  <c r="I68" i="3"/>
  <c r="I67" i="3"/>
  <c r="I66" i="3"/>
  <c r="I147" i="3"/>
  <c r="I116" i="3"/>
  <c r="I88" i="3"/>
  <c r="H68" i="3" l="1"/>
  <c r="I170" i="3" l="1"/>
  <c r="E182" i="3"/>
  <c r="F182" i="3"/>
  <c r="G182" i="3"/>
  <c r="D182" i="3"/>
  <c r="H179" i="3"/>
  <c r="H182" i="3" s="1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9" i="3"/>
  <c r="H150" i="3"/>
  <c r="H151" i="3"/>
  <c r="H152" i="3"/>
  <c r="H153" i="3"/>
  <c r="H154" i="3"/>
  <c r="H155" i="3"/>
  <c r="H156" i="3"/>
  <c r="H157" i="3"/>
  <c r="H158" i="3"/>
  <c r="H160" i="3"/>
  <c r="H162" i="3"/>
  <c r="H163" i="3"/>
  <c r="H164" i="3"/>
  <c r="H165" i="3"/>
  <c r="H167" i="3"/>
  <c r="H168" i="3"/>
  <c r="D170" i="3"/>
  <c r="E170" i="3"/>
  <c r="F170" i="3"/>
  <c r="G170" i="3"/>
  <c r="H170" i="3" l="1"/>
</calcChain>
</file>

<file path=xl/sharedStrings.xml><?xml version="1.0" encoding="utf-8"?>
<sst xmlns="http://schemas.openxmlformats.org/spreadsheetml/2006/main" count="362" uniqueCount="340">
  <si>
    <t>Anlæg</t>
  </si>
  <si>
    <t>Bevilling</t>
  </si>
  <si>
    <t>Akk.forbrug</t>
  </si>
  <si>
    <t>Korr. Budget</t>
  </si>
  <si>
    <t>Regnskab</t>
  </si>
  <si>
    <t>Uforbrugt</t>
  </si>
  <si>
    <t>beløb</t>
  </si>
  <si>
    <t>Børn og Undervisning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</si>
  <si>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</si>
  <si>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</si>
  <si>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</si>
  <si>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</si>
  <si>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</si>
  <si>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</si>
  <si>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</si>
  <si>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</si>
  <si>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</si>
  <si>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</si>
  <si>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</si>
  <si>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</si>
  <si>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</si>
  <si>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</si>
  <si>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</si>
  <si>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</si>
  <si>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</si>
  <si>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</si>
  <si>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</si>
  <si>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</si>
  <si>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</si>
  <si>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</si>
  <si>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</si>
  <si>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</si>
  <si>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</si>
  <si>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</si>
  <si>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</si>
  <si>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</si>
  <si>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</si>
  <si>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</si>
  <si>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</si>
  <si>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</si>
  <si>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</si>
  <si>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</si>
  <si>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</si>
  <si>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</si>
  <si>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</si>
  <si>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</si>
  <si>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</si>
  <si>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</si>
  <si>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</si>
  <si>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</si>
  <si>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</si>
  <si>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</si>
  <si>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</si>
  <si>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</si>
  <si>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</si>
  <si>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</si>
  <si>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</si>
  <si>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</si>
  <si>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</si>
  <si>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</si>
  <si>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</si>
  <si>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</si>
  <si>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</si>
  <si>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</si>
  <si>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</si>
  <si>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</si>
  <si>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</si>
  <si>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</si>
  <si>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</si>
  <si>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</si>
  <si>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</si>
  <si>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</si>
  <si>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301853</t>
  </si>
  <si>
    <t>Multisal ved Skolen i Agerbæk, inc. Ideoplæg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</si>
  <si>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</si>
  <si>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</si>
  <si>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</si>
  <si>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</si>
  <si>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</si>
  <si>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</si>
  <si>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</si>
  <si>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</si>
  <si>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</si>
  <si>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</si>
  <si>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</si>
  <si>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</si>
  <si>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</si>
  <si>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</si>
  <si>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</si>
  <si>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</si>
  <si>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</si>
  <si>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</si>
  <si>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</si>
  <si>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</si>
  <si>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</si>
  <si>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</si>
  <si>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</si>
  <si>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</si>
  <si>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</si>
  <si>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</si>
  <si>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</si>
  <si>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</si>
  <si>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</si>
  <si>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</si>
  <si>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</si>
  <si>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</si>
  <si>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</si>
  <si>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</si>
  <si>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</si>
  <si>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</si>
  <si>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</si>
  <si>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</si>
  <si>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</si>
  <si>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</si>
  <si>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</si>
  <si>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</si>
  <si>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</si>
  <si>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</si>
  <si>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</si>
  <si>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</si>
  <si>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</si>
  <si>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</si>
  <si>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</si>
  <si>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</si>
  <si>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301887</t>
  </si>
  <si>
    <t>Renovering- og anlægspuljen  skoler og dagtilbud</t>
  </si>
  <si>
    <t>301889</t>
  </si>
  <si>
    <t>Renovering af Brorsonskolen</t>
  </si>
  <si>
    <t>301890</t>
  </si>
  <si>
    <t>Starup Skole - udskiftning af tag</t>
  </si>
  <si>
    <t>305802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</si>
  <si>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</si>
  <si>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</si>
  <si>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</si>
  <si>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</si>
  <si>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</si>
  <si>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</si>
  <si>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</si>
  <si>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</si>
  <si>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</si>
  <si>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</si>
  <si>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</si>
  <si>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</si>
  <si>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</si>
  <si>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</si>
  <si>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</si>
  <si>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</si>
  <si>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</si>
  <si>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</si>
  <si>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</si>
  <si>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</si>
  <si>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</si>
  <si>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</si>
  <si>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</si>
  <si>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</si>
  <si>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</si>
  <si>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</si>
  <si>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</si>
  <si>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</si>
  <si>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</si>
  <si>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</si>
  <si>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</si>
  <si>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</si>
  <si>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</si>
  <si>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</si>
  <si>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</si>
  <si>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</si>
  <si>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</si>
  <si>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</si>
  <si>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</si>
  <si>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</si>
  <si>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</si>
  <si>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</si>
  <si>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</si>
  <si>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</si>
  <si>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</si>
  <si>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</si>
  <si>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</si>
  <si>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</si>
  <si>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</si>
  <si>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</si>
  <si>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</si>
  <si>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</si>
  <si>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</si>
  <si>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</si>
  <si>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</si>
  <si>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</si>
  <si>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</si>
  <si>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</si>
  <si>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</si>
  <si>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</si>
  <si>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</si>
  <si>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</si>
  <si>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</si>
  <si>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</si>
  <si>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</si>
  <si>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</si>
  <si>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</si>
  <si>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</si>
  <si>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</si>
  <si>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</si>
  <si>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</si>
  <si>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</si>
  <si>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</si>
  <si>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</si>
  <si>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</si>
  <si>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</si>
  <si>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</si>
  <si>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</si>
  <si>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</si>
  <si>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</si>
  <si>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</si>
  <si>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</si>
  <si>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</si>
  <si>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</si>
  <si>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</si>
  <si>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</si>
  <si>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</si>
  <si>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</si>
  <si>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</si>
  <si>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</si>
  <si>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</si>
  <si>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</si>
  <si>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</si>
  <si>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</si>
  <si>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</si>
  <si>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</si>
  <si>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</si>
  <si>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</si>
  <si>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</si>
  <si>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</si>
  <si>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</si>
  <si>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</si>
  <si>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</si>
  <si>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</si>
  <si>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</si>
  <si>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</si>
  <si>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</si>
  <si>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</si>
  <si>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</si>
  <si>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</si>
  <si>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</si>
  <si>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</si>
  <si>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</si>
  <si>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</si>
  <si>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</si>
  <si>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</si>
  <si>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</si>
  <si>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</si>
  <si>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</si>
  <si>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</si>
  <si>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</si>
  <si>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</si>
  <si>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</si>
  <si>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</si>
  <si>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</si>
  <si>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</si>
  <si>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</si>
  <si>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</si>
  <si>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</si>
  <si>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</si>
  <si>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</si>
  <si>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</si>
  <si>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</si>
  <si>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</si>
  <si>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</si>
  <si>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</si>
  <si>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</si>
  <si>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</si>
  <si>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</si>
  <si>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</si>
  <si>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</si>
  <si>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</si>
  <si>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</si>
  <si>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</si>
  <si>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</si>
  <si>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</si>
  <si>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</si>
  <si>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</si>
  <si>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</si>
  <si>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</si>
  <si>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</si>
  <si>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Årre Børnecenter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</si>
  <si>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</si>
  <si>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</si>
  <si>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</si>
  <si>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</si>
  <si>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</si>
  <si>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</si>
  <si>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</si>
  <si>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</si>
  <si>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</si>
  <si>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</si>
  <si>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</si>
  <si>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</si>
  <si>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</si>
  <si>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</si>
  <si>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</si>
  <si>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</si>
  <si>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</si>
  <si>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</si>
  <si>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</si>
  <si>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</si>
  <si>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</si>
  <si>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</si>
  <si>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</si>
  <si>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</si>
  <si>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</si>
  <si>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</si>
  <si>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</si>
  <si>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</si>
  <si>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</si>
  <si>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</si>
  <si>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</si>
  <si>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</si>
  <si>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523814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</si>
  <si>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</si>
  <si>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</si>
  <si>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</si>
  <si>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</si>
  <si>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</si>
  <si>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</si>
  <si>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</si>
  <si>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</si>
  <si>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Total</t>
  </si>
  <si>
    <t>010107-31122016</t>
  </si>
  <si>
    <t>Overføres til 2017</t>
  </si>
  <si>
    <t>Projektet er afsluttet</t>
  </si>
  <si>
    <t>Udvalget for Børn og Undervisning</t>
  </si>
  <si>
    <t>Afsluttede anlægsprojekter</t>
  </si>
  <si>
    <t>Igangværende anlægsprojekter</t>
  </si>
  <si>
    <t>Overførsel fra</t>
  </si>
  <si>
    <t>2016 til 2017</t>
  </si>
  <si>
    <t>Statusbeskrivelse</t>
  </si>
  <si>
    <t xml:space="preserve">Total </t>
  </si>
  <si>
    <t>Endelig afregning mangler</t>
  </si>
  <si>
    <t>Overføres til igangsætning i 2017</t>
  </si>
  <si>
    <t xml:space="preserve">Overføres til færdiggørelse af godkendte projekter. </t>
  </si>
  <si>
    <t>301080</t>
  </si>
  <si>
    <t>Til færdiggørelse af projektet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</si>
</sst>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2">
    <xf numFmtId="0" fontId="0" fillId="0" borderId="0"/>
    <xf numFmtId="0" fontId="4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3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</xf>
    <xf numFmtId="0" fontId="6" fillId="2" borderId="6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12" xfId="0" applyNumberFormat="1" applyFont="1" applyFill="1" applyBorder="1" applyAlignment="1" applyProtection="1">
      <alignment horizontal="center"/>
    </xf>
    <xf numFmtId="0" fontId="6" fillId="2" borderId="1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>
      <alignment wrapText="1"/>
    </xf>
    <xf numFmtId="0" fontId="6" fillId="0" borderId="7" xfId="0" applyNumberFormat="1" applyFont="1" applyFill="1" applyBorder="1" applyAlignment="1" applyProtection="1">
      <alignment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49" fontId="6" fillId="0" borderId="14" xfId="0" applyNumberFormat="1" applyFont="1" applyFill="1" applyBorder="1" applyAlignment="1" applyProtection="1">
      <alignment wrapText="1"/>
      <protection locked="0"/>
    </xf>
    <xf numFmtId="0" fontId="6" fillId="0" borderId="15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wrapText="1"/>
    </xf>
    <xf numFmtId="3" fontId="6" fillId="0" borderId="15" xfId="0" applyNumberFormat="1" applyFont="1" applyFill="1" applyBorder="1" applyAlignment="1" applyProtection="1">
      <alignment wrapText="1"/>
    </xf>
    <xf numFmtId="49" fontId="6" fillId="0" borderId="14" xfId="0" quotePrefix="1" applyNumberFormat="1" applyFont="1" applyFill="1" applyBorder="1" applyAlignment="1" applyProtection="1">
      <alignment wrapText="1"/>
      <protection locked="0"/>
    </xf>
    <xf numFmtId="3" fontId="6" fillId="0" borderId="7" xfId="0" applyNumberFormat="1" applyFont="1" applyFill="1" applyBorder="1" applyAlignment="1" applyProtection="1">
      <alignment wrapText="1"/>
    </xf>
    <xf numFmtId="3" fontId="6" fillId="0" borderId="6" xfId="0" applyNumberFormat="1" applyFont="1" applyFill="1" applyBorder="1" applyAlignment="1" applyProtection="1">
      <alignment wrapText="1"/>
    </xf>
    <xf numFmtId="3" fontId="6" fillId="0" borderId="8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wrapText="1"/>
    </xf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6" fillId="2" borderId="6" xfId="0" applyNumberFormat="1" applyFont="1" applyFill="1" applyBorder="1" applyAlignment="1" applyProtection="1"/>
    <xf numFmtId="0" fontId="6" fillId="2" borderId="10" xfId="0" applyNumberFormat="1" applyFont="1" applyFill="1" applyBorder="1" applyAlignment="1" applyProtection="1"/>
    <xf numFmtId="49" fontId="6" fillId="0" borderId="14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5" xfId="0" applyNumberFormat="1" applyFont="1" applyFill="1" applyBorder="1" applyAlignment="1" applyProtection="1">
      <alignment horizontal="center" wrapText="1"/>
    </xf>
    <xf numFmtId="0" fontId="6" fillId="2" borderId="5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center"/>
    </xf>
    <xf numFmtId="0" fontId="6" fillId="2" borderId="9" xfId="0" applyNumberFormat="1" applyFont="1" applyFill="1" applyBorder="1" applyAlignment="1" applyProtection="1">
      <alignment horizontal="center"/>
    </xf>
    <xf numFmtId="0" fontId="6" fillId="2" borderId="11" xfId="0" applyNumberFormat="1" applyFont="1" applyFill="1" applyBorder="1" applyAlignment="1" applyProtection="1">
      <alignment horizontal="center"/>
    </xf>
    <xf numFmtId="3" fontId="6" fillId="0" borderId="5" xfId="0" applyNumberFormat="1" applyFont="1" applyFill="1" applyBorder="1" applyAlignment="1" applyProtection="1">
      <alignment horizontal="center" wrapText="1"/>
    </xf>
    <xf numFmtId="3" fontId="6" fillId="0" borderId="8" xfId="0" applyNumberFormat="1" applyFont="1" applyFill="1" applyBorder="1" applyAlignment="1" applyProtection="1">
      <alignment horizontal="center" wrapText="1"/>
    </xf>
    <xf numFmtId="3" fontId="6" fillId="0" borderId="14" xfId="0" applyNumberFormat="1" applyFont="1" applyFill="1" applyBorder="1" applyAlignment="1" applyProtection="1">
      <alignment horizontal="center" wrapText="1"/>
    </xf>
    <xf numFmtId="3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wrapText="1"/>
    </xf>
    <xf numFmtId="49" fontId="6" fillId="0" borderId="5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0" fontId="6" fillId="0" borderId="14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</cellXfs>
  <cellStyles count="292">
    <cellStyle name="Komma 2" xfId="75"/>
    <cellStyle name="Komma 2 2" xfId="147"/>
    <cellStyle name="Komma 2 2 2" xfId="291"/>
    <cellStyle name="Komma 2 3" xfId="219"/>
    <cellStyle name="Komma 3" xfId="111"/>
    <cellStyle name="Komma 3 2" xfId="255"/>
    <cellStyle name="Komma 4" xfId="183"/>
    <cellStyle name="Komma 5" xfId="39"/>
    <cellStyle name="Normal" xfId="0" builtinId="0"/>
    <cellStyle name="Normal 2" xfId="2"/>
    <cellStyle name="Normal 2 2" xfId="4"/>
    <cellStyle name="Normal 3" xfId="3"/>
    <cellStyle name="Normal 3 10" xfId="148"/>
    <cellStyle name="Normal 3 2" xfId="6"/>
    <cellStyle name="Normal 3 2 2" xfId="13"/>
    <cellStyle name="Normal 3 2 2 2" xfId="27"/>
    <cellStyle name="Normal 3 2 2 2 2" xfId="63"/>
    <cellStyle name="Normal 3 2 2 2 2 2" xfId="135"/>
    <cellStyle name="Normal 3 2 2 2 2 2 2" xfId="279"/>
    <cellStyle name="Normal 3 2 2 2 2 3" xfId="207"/>
    <cellStyle name="Normal 3 2 2 2 3" xfId="99"/>
    <cellStyle name="Normal 3 2 2 2 3 2" xfId="243"/>
    <cellStyle name="Normal 3 2 2 2 4" xfId="171"/>
    <cellStyle name="Normal 3 2 2 3" xfId="49"/>
    <cellStyle name="Normal 3 2 2 3 2" xfId="121"/>
    <cellStyle name="Normal 3 2 2 3 2 2" xfId="265"/>
    <cellStyle name="Normal 3 2 2 3 3" xfId="193"/>
    <cellStyle name="Normal 3 2 2 4" xfId="85"/>
    <cellStyle name="Normal 3 2 2 4 2" xfId="229"/>
    <cellStyle name="Normal 3 2 2 5" xfId="157"/>
    <cellStyle name="Normal 3 2 3" xfId="20"/>
    <cellStyle name="Normal 3 2 3 2" xfId="56"/>
    <cellStyle name="Normal 3 2 3 2 2" xfId="128"/>
    <cellStyle name="Normal 3 2 3 2 2 2" xfId="272"/>
    <cellStyle name="Normal 3 2 3 2 3" xfId="200"/>
    <cellStyle name="Normal 3 2 3 3" xfId="92"/>
    <cellStyle name="Normal 3 2 3 3 2" xfId="236"/>
    <cellStyle name="Normal 3 2 3 4" xfId="164"/>
    <cellStyle name="Normal 3 2 4" xfId="34"/>
    <cellStyle name="Normal 3 2 4 2" xfId="70"/>
    <cellStyle name="Normal 3 2 4 2 2" xfId="142"/>
    <cellStyle name="Normal 3 2 4 2 2 2" xfId="286"/>
    <cellStyle name="Normal 3 2 4 2 3" xfId="214"/>
    <cellStyle name="Normal 3 2 4 3" xfId="106"/>
    <cellStyle name="Normal 3 2 4 3 2" xfId="250"/>
    <cellStyle name="Normal 3 2 4 4" xfId="178"/>
    <cellStyle name="Normal 3 2 5" xfId="42"/>
    <cellStyle name="Normal 3 2 5 2" xfId="114"/>
    <cellStyle name="Normal 3 2 5 2 2" xfId="258"/>
    <cellStyle name="Normal 3 2 5 3" xfId="186"/>
    <cellStyle name="Normal 3 2 6" xfId="78"/>
    <cellStyle name="Normal 3 2 6 2" xfId="222"/>
    <cellStyle name="Normal 3 2 7" xfId="150"/>
    <cellStyle name="Normal 3 3" xfId="7"/>
    <cellStyle name="Normal 3 3 2" xfId="14"/>
    <cellStyle name="Normal 3 3 2 2" xfId="28"/>
    <cellStyle name="Normal 3 3 2 2 2" xfId="64"/>
    <cellStyle name="Normal 3 3 2 2 2 2" xfId="136"/>
    <cellStyle name="Normal 3 3 2 2 2 2 2" xfId="280"/>
    <cellStyle name="Normal 3 3 2 2 2 3" xfId="208"/>
    <cellStyle name="Normal 3 3 2 2 3" xfId="100"/>
    <cellStyle name="Normal 3 3 2 2 3 2" xfId="244"/>
    <cellStyle name="Normal 3 3 2 2 4" xfId="172"/>
    <cellStyle name="Normal 3 3 2 3" xfId="50"/>
    <cellStyle name="Normal 3 3 2 3 2" xfId="122"/>
    <cellStyle name="Normal 3 3 2 3 2 2" xfId="266"/>
    <cellStyle name="Normal 3 3 2 3 3" xfId="194"/>
    <cellStyle name="Normal 3 3 2 4" xfId="86"/>
    <cellStyle name="Normal 3 3 2 4 2" xfId="230"/>
    <cellStyle name="Normal 3 3 2 5" xfId="158"/>
    <cellStyle name="Normal 3 3 3" xfId="21"/>
    <cellStyle name="Normal 3 3 3 2" xfId="57"/>
    <cellStyle name="Normal 3 3 3 2 2" xfId="129"/>
    <cellStyle name="Normal 3 3 3 2 2 2" xfId="273"/>
    <cellStyle name="Normal 3 3 3 2 3" xfId="201"/>
    <cellStyle name="Normal 3 3 3 3" xfId="93"/>
    <cellStyle name="Normal 3 3 3 3 2" xfId="237"/>
    <cellStyle name="Normal 3 3 3 4" xfId="165"/>
    <cellStyle name="Normal 3 3 4" xfId="35"/>
    <cellStyle name="Normal 3 3 4 2" xfId="71"/>
    <cellStyle name="Normal 3 3 4 2 2" xfId="143"/>
    <cellStyle name="Normal 3 3 4 2 2 2" xfId="287"/>
    <cellStyle name="Normal 3 3 4 2 3" xfId="215"/>
    <cellStyle name="Normal 3 3 4 3" xfId="107"/>
    <cellStyle name="Normal 3 3 4 3 2" xfId="251"/>
    <cellStyle name="Normal 3 3 4 4" xfId="179"/>
    <cellStyle name="Normal 3 3 5" xfId="43"/>
    <cellStyle name="Normal 3 3 5 2" xfId="115"/>
    <cellStyle name="Normal 3 3 5 2 2" xfId="259"/>
    <cellStyle name="Normal 3 3 5 3" xfId="187"/>
    <cellStyle name="Normal 3 3 6" xfId="79"/>
    <cellStyle name="Normal 3 3 6 2" xfId="223"/>
    <cellStyle name="Normal 3 3 7" xfId="151"/>
    <cellStyle name="Normal 3 4" xfId="9"/>
    <cellStyle name="Normal 3 4 2" xfId="16"/>
    <cellStyle name="Normal 3 4 2 2" xfId="30"/>
    <cellStyle name="Normal 3 4 2 2 2" xfId="66"/>
    <cellStyle name="Normal 3 4 2 2 2 2" xfId="138"/>
    <cellStyle name="Normal 3 4 2 2 2 2 2" xfId="282"/>
    <cellStyle name="Normal 3 4 2 2 2 3" xfId="210"/>
    <cellStyle name="Normal 3 4 2 2 3" xfId="102"/>
    <cellStyle name="Normal 3 4 2 2 3 2" xfId="246"/>
    <cellStyle name="Normal 3 4 2 2 4" xfId="174"/>
    <cellStyle name="Normal 3 4 2 3" xfId="52"/>
    <cellStyle name="Normal 3 4 2 3 2" xfId="124"/>
    <cellStyle name="Normal 3 4 2 3 2 2" xfId="268"/>
    <cellStyle name="Normal 3 4 2 3 3" xfId="196"/>
    <cellStyle name="Normal 3 4 2 4" xfId="88"/>
    <cellStyle name="Normal 3 4 2 4 2" xfId="232"/>
    <cellStyle name="Normal 3 4 2 5" xfId="160"/>
    <cellStyle name="Normal 3 4 3" xfId="23"/>
    <cellStyle name="Normal 3 4 3 2" xfId="59"/>
    <cellStyle name="Normal 3 4 3 2 2" xfId="131"/>
    <cellStyle name="Normal 3 4 3 2 2 2" xfId="275"/>
    <cellStyle name="Normal 3 4 3 2 3" xfId="203"/>
    <cellStyle name="Normal 3 4 3 3" xfId="95"/>
    <cellStyle name="Normal 3 4 3 3 2" xfId="239"/>
    <cellStyle name="Normal 3 4 3 4" xfId="167"/>
    <cellStyle name="Normal 3 4 4" xfId="37"/>
    <cellStyle name="Normal 3 4 4 2" xfId="73"/>
    <cellStyle name="Normal 3 4 4 2 2" xfId="145"/>
    <cellStyle name="Normal 3 4 4 2 2 2" xfId="289"/>
    <cellStyle name="Normal 3 4 4 2 3" xfId="217"/>
    <cellStyle name="Normal 3 4 4 3" xfId="109"/>
    <cellStyle name="Normal 3 4 4 3 2" xfId="253"/>
    <cellStyle name="Normal 3 4 4 4" xfId="181"/>
    <cellStyle name="Normal 3 4 5" xfId="45"/>
    <cellStyle name="Normal 3 4 5 2" xfId="117"/>
    <cellStyle name="Normal 3 4 5 2 2" xfId="261"/>
    <cellStyle name="Normal 3 4 5 3" xfId="189"/>
    <cellStyle name="Normal 3 4 6" xfId="81"/>
    <cellStyle name="Normal 3 4 6 2" xfId="225"/>
    <cellStyle name="Normal 3 4 7" xfId="153"/>
    <cellStyle name="Normal 3 5" xfId="11"/>
    <cellStyle name="Normal 3 5 2" xfId="25"/>
    <cellStyle name="Normal 3 5 2 2" xfId="61"/>
    <cellStyle name="Normal 3 5 2 2 2" xfId="133"/>
    <cellStyle name="Normal 3 5 2 2 2 2" xfId="277"/>
    <cellStyle name="Normal 3 5 2 2 3" xfId="205"/>
    <cellStyle name="Normal 3 5 2 3" xfId="97"/>
    <cellStyle name="Normal 3 5 2 3 2" xfId="241"/>
    <cellStyle name="Normal 3 5 2 4" xfId="169"/>
    <cellStyle name="Normal 3 5 3" xfId="47"/>
    <cellStyle name="Normal 3 5 3 2" xfId="119"/>
    <cellStyle name="Normal 3 5 3 2 2" xfId="263"/>
    <cellStyle name="Normal 3 5 3 3" xfId="191"/>
    <cellStyle name="Normal 3 5 4" xfId="83"/>
    <cellStyle name="Normal 3 5 4 2" xfId="227"/>
    <cellStyle name="Normal 3 5 5" xfId="155"/>
    <cellStyle name="Normal 3 6" xfId="18"/>
    <cellStyle name="Normal 3 6 2" xfId="54"/>
    <cellStyle name="Normal 3 6 2 2" xfId="126"/>
    <cellStyle name="Normal 3 6 2 2 2" xfId="270"/>
    <cellStyle name="Normal 3 6 2 3" xfId="198"/>
    <cellStyle name="Normal 3 6 3" xfId="90"/>
    <cellStyle name="Normal 3 6 3 2" xfId="234"/>
    <cellStyle name="Normal 3 6 4" xfId="162"/>
    <cellStyle name="Normal 3 7" xfId="32"/>
    <cellStyle name="Normal 3 7 2" xfId="68"/>
    <cellStyle name="Normal 3 7 2 2" xfId="140"/>
    <cellStyle name="Normal 3 7 2 2 2" xfId="284"/>
    <cellStyle name="Normal 3 7 2 3" xfId="212"/>
    <cellStyle name="Normal 3 7 3" xfId="104"/>
    <cellStyle name="Normal 3 7 3 2" xfId="248"/>
    <cellStyle name="Normal 3 7 4" xfId="176"/>
    <cellStyle name="Normal 3 8" xfId="40"/>
    <cellStyle name="Normal 3 8 2" xfId="112"/>
    <cellStyle name="Normal 3 8 2 2" xfId="256"/>
    <cellStyle name="Normal 3 8 3" xfId="184"/>
    <cellStyle name="Normal 3 9" xfId="76"/>
    <cellStyle name="Normal 3 9 2" xfId="220"/>
    <cellStyle name="Normal 4" xfId="5"/>
    <cellStyle name="Normal 4 2" xfId="8"/>
    <cellStyle name="Normal 4 2 2" xfId="15"/>
    <cellStyle name="Normal 4 2 2 2" xfId="29"/>
    <cellStyle name="Normal 4 2 2 2 2" xfId="65"/>
    <cellStyle name="Normal 4 2 2 2 2 2" xfId="137"/>
    <cellStyle name="Normal 4 2 2 2 2 2 2" xfId="281"/>
    <cellStyle name="Normal 4 2 2 2 2 3" xfId="209"/>
    <cellStyle name="Normal 4 2 2 2 3" xfId="101"/>
    <cellStyle name="Normal 4 2 2 2 3 2" xfId="245"/>
    <cellStyle name="Normal 4 2 2 2 4" xfId="173"/>
    <cellStyle name="Normal 4 2 2 3" xfId="51"/>
    <cellStyle name="Normal 4 2 2 3 2" xfId="123"/>
    <cellStyle name="Normal 4 2 2 3 2 2" xfId="267"/>
    <cellStyle name="Normal 4 2 2 3 3" xfId="195"/>
    <cellStyle name="Normal 4 2 2 4" xfId="87"/>
    <cellStyle name="Normal 4 2 2 4 2" xfId="231"/>
    <cellStyle name="Normal 4 2 2 5" xfId="159"/>
    <cellStyle name="Normal 4 2 3" xfId="22"/>
    <cellStyle name="Normal 4 2 3 2" xfId="58"/>
    <cellStyle name="Normal 4 2 3 2 2" xfId="130"/>
    <cellStyle name="Normal 4 2 3 2 2 2" xfId="274"/>
    <cellStyle name="Normal 4 2 3 2 3" xfId="202"/>
    <cellStyle name="Normal 4 2 3 3" xfId="94"/>
    <cellStyle name="Normal 4 2 3 3 2" xfId="238"/>
    <cellStyle name="Normal 4 2 3 4" xfId="166"/>
    <cellStyle name="Normal 4 2 4" xfId="36"/>
    <cellStyle name="Normal 4 2 4 2" xfId="72"/>
    <cellStyle name="Normal 4 2 4 2 2" xfId="144"/>
    <cellStyle name="Normal 4 2 4 2 2 2" xfId="288"/>
    <cellStyle name="Normal 4 2 4 2 3" xfId="216"/>
    <cellStyle name="Normal 4 2 4 3" xfId="108"/>
    <cellStyle name="Normal 4 2 4 3 2" xfId="252"/>
    <cellStyle name="Normal 4 2 4 4" xfId="180"/>
    <cellStyle name="Normal 4 2 5" xfId="44"/>
    <cellStyle name="Normal 4 2 5 2" xfId="116"/>
    <cellStyle name="Normal 4 2 5 2 2" xfId="260"/>
    <cellStyle name="Normal 4 2 5 3" xfId="188"/>
    <cellStyle name="Normal 4 2 6" xfId="80"/>
    <cellStyle name="Normal 4 2 6 2" xfId="224"/>
    <cellStyle name="Normal 4 2 7" xfId="152"/>
    <cellStyle name="Normal 4 3" xfId="10"/>
    <cellStyle name="Normal 4 3 2" xfId="17"/>
    <cellStyle name="Normal 4 3 2 2" xfId="31"/>
    <cellStyle name="Normal 4 3 2 2 2" xfId="67"/>
    <cellStyle name="Normal 4 3 2 2 2 2" xfId="139"/>
    <cellStyle name="Normal 4 3 2 2 2 2 2" xfId="283"/>
    <cellStyle name="Normal 4 3 2 2 2 3" xfId="211"/>
    <cellStyle name="Normal 4 3 2 2 3" xfId="103"/>
    <cellStyle name="Normal 4 3 2 2 3 2" xfId="247"/>
    <cellStyle name="Normal 4 3 2 2 4" xfId="175"/>
    <cellStyle name="Normal 4 3 2 3" xfId="53"/>
    <cellStyle name="Normal 4 3 2 3 2" xfId="125"/>
    <cellStyle name="Normal 4 3 2 3 2 2" xfId="269"/>
    <cellStyle name="Normal 4 3 2 3 3" xfId="197"/>
    <cellStyle name="Normal 4 3 2 4" xfId="89"/>
    <cellStyle name="Normal 4 3 2 4 2" xfId="233"/>
    <cellStyle name="Normal 4 3 2 5" xfId="161"/>
    <cellStyle name="Normal 4 3 3" xfId="24"/>
    <cellStyle name="Normal 4 3 3 2" xfId="60"/>
    <cellStyle name="Normal 4 3 3 2 2" xfId="132"/>
    <cellStyle name="Normal 4 3 3 2 2 2" xfId="276"/>
    <cellStyle name="Normal 4 3 3 2 3" xfId="204"/>
    <cellStyle name="Normal 4 3 3 3" xfId="96"/>
    <cellStyle name="Normal 4 3 3 3 2" xfId="240"/>
    <cellStyle name="Normal 4 3 3 4" xfId="168"/>
    <cellStyle name="Normal 4 3 4" xfId="38"/>
    <cellStyle name="Normal 4 3 4 2" xfId="74"/>
    <cellStyle name="Normal 4 3 4 2 2" xfId="146"/>
    <cellStyle name="Normal 4 3 4 2 2 2" xfId="290"/>
    <cellStyle name="Normal 4 3 4 2 3" xfId="218"/>
    <cellStyle name="Normal 4 3 4 3" xfId="110"/>
    <cellStyle name="Normal 4 3 4 3 2" xfId="254"/>
    <cellStyle name="Normal 4 3 4 4" xfId="182"/>
    <cellStyle name="Normal 4 3 5" xfId="46"/>
    <cellStyle name="Normal 4 3 5 2" xfId="118"/>
    <cellStyle name="Normal 4 3 5 2 2" xfId="262"/>
    <cellStyle name="Normal 4 3 5 3" xfId="190"/>
    <cellStyle name="Normal 4 3 6" xfId="82"/>
    <cellStyle name="Normal 4 3 6 2" xfId="226"/>
    <cellStyle name="Normal 4 3 7" xfId="154"/>
    <cellStyle name="Normal 4 4" xfId="12"/>
    <cellStyle name="Normal 4 4 2" xfId="26"/>
    <cellStyle name="Normal 4 4 2 2" xfId="62"/>
    <cellStyle name="Normal 4 4 2 2 2" xfId="134"/>
    <cellStyle name="Normal 4 4 2 2 2 2" xfId="278"/>
    <cellStyle name="Normal 4 4 2 2 3" xfId="206"/>
    <cellStyle name="Normal 4 4 2 3" xfId="98"/>
    <cellStyle name="Normal 4 4 2 3 2" xfId="242"/>
    <cellStyle name="Normal 4 4 2 4" xfId="170"/>
    <cellStyle name="Normal 4 4 3" xfId="48"/>
    <cellStyle name="Normal 4 4 3 2" xfId="120"/>
    <cellStyle name="Normal 4 4 3 2 2" xfId="264"/>
    <cellStyle name="Normal 4 4 3 3" xfId="192"/>
    <cellStyle name="Normal 4 4 4" xfId="84"/>
    <cellStyle name="Normal 4 4 4 2" xfId="228"/>
    <cellStyle name="Normal 4 4 5" xfId="156"/>
    <cellStyle name="Normal 4 5" xfId="19"/>
    <cellStyle name="Normal 4 5 2" xfId="55"/>
    <cellStyle name="Normal 4 5 2 2" xfId="127"/>
    <cellStyle name="Normal 4 5 2 2 2" xfId="271"/>
    <cellStyle name="Normal 4 5 2 3" xfId="199"/>
    <cellStyle name="Normal 4 5 3" xfId="91"/>
    <cellStyle name="Normal 4 5 3 2" xfId="235"/>
    <cellStyle name="Normal 4 5 4" xfId="163"/>
    <cellStyle name="Normal 4 6" xfId="33"/>
    <cellStyle name="Normal 4 6 2" xfId="69"/>
    <cellStyle name="Normal 4 6 2 2" xfId="141"/>
    <cellStyle name="Normal 4 6 2 2 2" xfId="285"/>
    <cellStyle name="Normal 4 6 2 3" xfId="213"/>
    <cellStyle name="Normal 4 6 3" xfId="105"/>
    <cellStyle name="Normal 4 6 3 2" xfId="249"/>
    <cellStyle name="Normal 4 6 4" xfId="177"/>
    <cellStyle name="Normal 4 7" xfId="41"/>
    <cellStyle name="Normal 4 7 2" xfId="113"/>
    <cellStyle name="Normal 4 7 2 2" xfId="257"/>
    <cellStyle name="Normal 4 7 3" xfId="185"/>
    <cellStyle name="Normal 4 8" xfId="77"/>
    <cellStyle name="Normal 4 8 2" xfId="221"/>
    <cellStyle name="Normal 4 9" xfId="149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"/>
  <sheetViews>
    <sheetView tabSelected="1" topLeftCell="B1" workbookViewId="0">
      <selection activeCell="F185" sqref="F185"/>
    </sheetView>
  </sheetViews>
  <sheetFormatPr defaultColWidth="8.85546875" defaultRowHeight="12" x14ac:dyDescent="0.2"/>
  <cols>
    <col min="1" max="1" width="3.85546875" style="2" hidden="1" customWidth="1"/>
    <col min="2" max="2" width="7.5703125" style="2" customWidth="1"/>
    <col min="3" max="3" width="45" style="2" customWidth="1"/>
    <col min="4" max="4" width="10.7109375" style="2" hidden="1" customWidth="1"/>
    <col min="5" max="5" width="12" style="2" hidden="1" customWidth="1"/>
    <col min="6" max="6" width="11.140625" style="2" customWidth="1"/>
    <col min="7" max="7" width="11" style="2" customWidth="1"/>
    <col min="8" max="9" width="11.28515625" style="2" customWidth="1"/>
    <col min="10" max="10" width="25.28515625" style="2" customWidth="1"/>
    <col min="11" max="16384" width="8.85546875" style="2"/>
  </cols>
  <sheetData>
    <row r="1" spans="1:10" ht="15" x14ac:dyDescent="0.25">
      <c r="B1" s="1" t="s">
        <v>328</v>
      </c>
      <c r="C1" s="3"/>
    </row>
    <row r="2" spans="1:10" ht="15" x14ac:dyDescent="0.25">
      <c r="B2" s="1"/>
      <c r="C2" s="3"/>
    </row>
    <row r="3" spans="1:10" x14ac:dyDescent="0.2">
      <c r="B3" s="3" t="s">
        <v>330</v>
      </c>
      <c r="C3" s="3"/>
    </row>
    <row r="5" spans="1:10" x14ac:dyDescent="0.2">
      <c r="A5" s="4"/>
      <c r="B5" s="37" t="s">
        <v>0</v>
      </c>
      <c r="C5" s="5" t="s">
        <v>7</v>
      </c>
      <c r="D5" s="6" t="s">
        <v>1</v>
      </c>
      <c r="E5" s="5" t="s">
        <v>2</v>
      </c>
      <c r="F5" s="7" t="s">
        <v>3</v>
      </c>
      <c r="G5" s="8" t="s">
        <v>4</v>
      </c>
      <c r="H5" s="9" t="s">
        <v>5</v>
      </c>
      <c r="I5" s="10" t="s">
        <v>331</v>
      </c>
      <c r="J5" s="8" t="s">
        <v>333</v>
      </c>
    </row>
    <row r="6" spans="1:10" x14ac:dyDescent="0.2">
      <c r="A6" s="4"/>
      <c r="B6" s="38"/>
      <c r="C6" s="11"/>
      <c r="D6" s="11" t="s">
        <v>325</v>
      </c>
      <c r="E6" s="11" t="s">
        <v>325</v>
      </c>
      <c r="F6" s="12">
        <v>2016</v>
      </c>
      <c r="G6" s="13">
        <v>2016</v>
      </c>
      <c r="H6" s="14" t="s">
        <v>6</v>
      </c>
      <c r="I6" s="15" t="s">
        <v>332</v>
      </c>
      <c r="J6" s="13"/>
    </row>
    <row r="7" spans="1:10" ht="15.4" customHeight="1" x14ac:dyDescent="0.2">
      <c r="A7" s="16"/>
      <c r="B7" s="17"/>
      <c r="C7" s="18"/>
      <c r="D7" s="19"/>
      <c r="E7" s="18"/>
      <c r="F7" s="20"/>
      <c r="G7" s="21"/>
      <c r="H7" s="20"/>
      <c r="I7" s="21"/>
      <c r="J7" s="21"/>
    </row>
    <row r="8" spans="1:10" ht="15.4" customHeight="1" x14ac:dyDescent="0.2">
      <c r="A8" s="16"/>
      <c r="B8" s="22"/>
      <c r="C8" s="23"/>
      <c r="D8" s="24"/>
      <c r="E8" s="23"/>
      <c r="F8" s="24"/>
      <c r="G8" s="23"/>
      <c r="H8" s="24"/>
      <c r="I8" s="23"/>
      <c r="J8" s="23"/>
    </row>
    <row r="9" spans="1:10" ht="15.4" hidden="1" customHeight="1" x14ac:dyDescent="0.2">
      <c r="A9" s="16"/>
      <c r="B9" s="25" t="s">
        <v>8</v>
      </c>
      <c r="C9" s="26" t="s">
        <v>9</v>
      </c>
      <c r="D9" s="27">
        <v>90000</v>
      </c>
      <c r="E9" s="28">
        <v>88058.75</v>
      </c>
      <c r="F9" s="27">
        <v>0</v>
      </c>
      <c r="G9" s="28">
        <v>0</v>
      </c>
      <c r="H9" s="27">
        <f t="shared" ref="H9:H45" si="0">SUM(F9-G9)</f>
        <v>0</v>
      </c>
      <c r="I9" s="28"/>
      <c r="J9" s="23"/>
    </row>
    <row r="10" spans="1:10" ht="15.4" hidden="1" customHeight="1" x14ac:dyDescent="0.2">
      <c r="A10" s="16"/>
      <c r="B10" s="29" t="s">
        <v>10</v>
      </c>
      <c r="C10" s="26" t="s">
        <v>11</v>
      </c>
      <c r="D10" s="27">
        <v>2605666</v>
      </c>
      <c r="E10" s="28">
        <v>2560183.62</v>
      </c>
      <c r="F10" s="27">
        <v>0</v>
      </c>
      <c r="G10" s="28">
        <v>0</v>
      </c>
      <c r="H10" s="27">
        <f t="shared" si="0"/>
        <v>0</v>
      </c>
      <c r="I10" s="28"/>
      <c r="J10" s="23"/>
    </row>
    <row r="11" spans="1:10" ht="15.4" hidden="1" customHeight="1" x14ac:dyDescent="0.2">
      <c r="A11" s="16"/>
      <c r="B11" s="25" t="s">
        <v>12</v>
      </c>
      <c r="C11" s="26" t="s">
        <v>13</v>
      </c>
      <c r="D11" s="27">
        <v>27000000</v>
      </c>
      <c r="E11" s="28">
        <v>24603941</v>
      </c>
      <c r="F11" s="27">
        <v>0</v>
      </c>
      <c r="G11" s="28">
        <v>0</v>
      </c>
      <c r="H11" s="27">
        <f t="shared" si="0"/>
        <v>0</v>
      </c>
      <c r="I11" s="28"/>
      <c r="J11" s="23"/>
    </row>
    <row r="12" spans="1:10" ht="15.4" hidden="1" customHeight="1" x14ac:dyDescent="0.2">
      <c r="A12" s="16"/>
      <c r="B12" s="25" t="s">
        <v>14</v>
      </c>
      <c r="C12" s="26" t="s">
        <v>15</v>
      </c>
      <c r="D12" s="27">
        <v>3215833</v>
      </c>
      <c r="E12" s="28">
        <v>3207723.63</v>
      </c>
      <c r="F12" s="27">
        <v>0</v>
      </c>
      <c r="G12" s="28">
        <v>0</v>
      </c>
      <c r="H12" s="27">
        <f t="shared" si="0"/>
        <v>0</v>
      </c>
      <c r="I12" s="28"/>
      <c r="J12" s="23"/>
    </row>
    <row r="13" spans="1:10" ht="15.4" hidden="1" customHeight="1" x14ac:dyDescent="0.2">
      <c r="A13" s="16"/>
      <c r="B13" s="25" t="s">
        <v>16</v>
      </c>
      <c r="C13" s="26" t="s">
        <v>17</v>
      </c>
      <c r="D13" s="27">
        <v>495000</v>
      </c>
      <c r="E13" s="28">
        <v>494999.57</v>
      </c>
      <c r="F13" s="27">
        <v>0</v>
      </c>
      <c r="G13" s="28">
        <v>0</v>
      </c>
      <c r="H13" s="27">
        <f t="shared" si="0"/>
        <v>0</v>
      </c>
      <c r="I13" s="28"/>
      <c r="J13" s="23"/>
    </row>
    <row r="14" spans="1:10" ht="15.4" hidden="1" customHeight="1" x14ac:dyDescent="0.2">
      <c r="A14" s="16"/>
      <c r="B14" s="25" t="s">
        <v>18</v>
      </c>
      <c r="C14" s="26" t="s">
        <v>19</v>
      </c>
      <c r="D14" s="27">
        <v>2543000</v>
      </c>
      <c r="E14" s="28">
        <v>2539064</v>
      </c>
      <c r="F14" s="27">
        <v>0</v>
      </c>
      <c r="G14" s="28">
        <v>0</v>
      </c>
      <c r="H14" s="27">
        <f t="shared" si="0"/>
        <v>0</v>
      </c>
      <c r="I14" s="28"/>
      <c r="J14" s="23"/>
    </row>
    <row r="15" spans="1:10" ht="15.4" hidden="1" customHeight="1" x14ac:dyDescent="0.2">
      <c r="A15" s="16"/>
      <c r="B15" s="25" t="s">
        <v>20</v>
      </c>
      <c r="C15" s="26" t="s">
        <v>21</v>
      </c>
      <c r="D15" s="27">
        <v>1000000</v>
      </c>
      <c r="E15" s="28">
        <v>995935.52</v>
      </c>
      <c r="F15" s="27">
        <v>0</v>
      </c>
      <c r="G15" s="28">
        <v>0</v>
      </c>
      <c r="H15" s="27">
        <f t="shared" si="0"/>
        <v>0</v>
      </c>
      <c r="I15" s="28"/>
      <c r="J15" s="23"/>
    </row>
    <row r="16" spans="1:10" ht="15.4" hidden="1" customHeight="1" x14ac:dyDescent="0.2">
      <c r="A16" s="16"/>
      <c r="B16" s="25" t="s">
        <v>22</v>
      </c>
      <c r="C16" s="26" t="s">
        <v>23</v>
      </c>
      <c r="D16" s="27">
        <v>490000</v>
      </c>
      <c r="E16" s="28">
        <v>639999.68000000005</v>
      </c>
      <c r="F16" s="27">
        <v>0</v>
      </c>
      <c r="G16" s="28">
        <v>0</v>
      </c>
      <c r="H16" s="27">
        <f t="shared" si="0"/>
        <v>0</v>
      </c>
      <c r="I16" s="28"/>
      <c r="J16" s="23"/>
    </row>
    <row r="17" spans="1:10" ht="15.4" hidden="1" customHeight="1" x14ac:dyDescent="0.2">
      <c r="A17" s="16"/>
      <c r="B17" s="25" t="s">
        <v>24</v>
      </c>
      <c r="C17" s="26" t="s">
        <v>25</v>
      </c>
      <c r="D17" s="27">
        <v>2416208</v>
      </c>
      <c r="E17" s="28">
        <v>2275316.46</v>
      </c>
      <c r="F17" s="27">
        <v>0</v>
      </c>
      <c r="G17" s="28">
        <v>0</v>
      </c>
      <c r="H17" s="27">
        <f t="shared" si="0"/>
        <v>0</v>
      </c>
      <c r="I17" s="28"/>
      <c r="J17" s="23"/>
    </row>
    <row r="18" spans="1:10" ht="15.4" hidden="1" customHeight="1" x14ac:dyDescent="0.2">
      <c r="A18" s="16"/>
      <c r="B18" s="25" t="s">
        <v>26</v>
      </c>
      <c r="C18" s="26" t="s">
        <v>27</v>
      </c>
      <c r="D18" s="27">
        <v>484073</v>
      </c>
      <c r="E18" s="28">
        <v>484073</v>
      </c>
      <c r="F18" s="27">
        <v>0</v>
      </c>
      <c r="G18" s="28">
        <v>0</v>
      </c>
      <c r="H18" s="27">
        <f t="shared" si="0"/>
        <v>0</v>
      </c>
      <c r="I18" s="28"/>
      <c r="J18" s="23"/>
    </row>
    <row r="19" spans="1:10" ht="15.4" hidden="1" customHeight="1" x14ac:dyDescent="0.2">
      <c r="A19" s="16"/>
      <c r="B19" s="25" t="s">
        <v>28</v>
      </c>
      <c r="C19" s="26" t="s">
        <v>29</v>
      </c>
      <c r="D19" s="27">
        <v>146115</v>
      </c>
      <c r="E19" s="28">
        <v>146114.93</v>
      </c>
      <c r="F19" s="27">
        <v>0</v>
      </c>
      <c r="G19" s="28">
        <v>0</v>
      </c>
      <c r="H19" s="27">
        <f t="shared" si="0"/>
        <v>0</v>
      </c>
      <c r="I19" s="28"/>
      <c r="J19" s="23"/>
    </row>
    <row r="20" spans="1:10" ht="15.4" hidden="1" customHeight="1" x14ac:dyDescent="0.2">
      <c r="A20" s="16"/>
      <c r="B20" s="25" t="s">
        <v>30</v>
      </c>
      <c r="C20" s="26" t="s">
        <v>31</v>
      </c>
      <c r="D20" s="27">
        <v>334990</v>
      </c>
      <c r="E20" s="28">
        <v>334990</v>
      </c>
      <c r="F20" s="27">
        <v>0</v>
      </c>
      <c r="G20" s="28">
        <v>0</v>
      </c>
      <c r="H20" s="27">
        <f t="shared" si="0"/>
        <v>0</v>
      </c>
      <c r="I20" s="28"/>
      <c r="J20" s="23"/>
    </row>
    <row r="21" spans="1:10" ht="15.4" hidden="1" customHeight="1" x14ac:dyDescent="0.2">
      <c r="A21" s="16"/>
      <c r="B21" s="25" t="s">
        <v>32</v>
      </c>
      <c r="C21" s="26" t="s">
        <v>33</v>
      </c>
      <c r="D21" s="27">
        <v>59483</v>
      </c>
      <c r="E21" s="28">
        <v>59482.7</v>
      </c>
      <c r="F21" s="27">
        <v>0</v>
      </c>
      <c r="G21" s="28">
        <v>0</v>
      </c>
      <c r="H21" s="27">
        <f t="shared" si="0"/>
        <v>0</v>
      </c>
      <c r="I21" s="28"/>
      <c r="J21" s="23"/>
    </row>
    <row r="22" spans="1:10" ht="15.4" hidden="1" customHeight="1" x14ac:dyDescent="0.2">
      <c r="A22" s="16"/>
      <c r="B22" s="25" t="s">
        <v>34</v>
      </c>
      <c r="C22" s="26" t="s">
        <v>35</v>
      </c>
      <c r="D22" s="27">
        <v>32890</v>
      </c>
      <c r="E22" s="28">
        <v>32890</v>
      </c>
      <c r="F22" s="27">
        <v>0</v>
      </c>
      <c r="G22" s="28">
        <v>0</v>
      </c>
      <c r="H22" s="27">
        <f t="shared" si="0"/>
        <v>0</v>
      </c>
      <c r="I22" s="28"/>
      <c r="J22" s="23"/>
    </row>
    <row r="23" spans="1:10" ht="15.4" hidden="1" customHeight="1" x14ac:dyDescent="0.2">
      <c r="A23" s="16"/>
      <c r="B23" s="25" t="s">
        <v>36</v>
      </c>
      <c r="C23" s="26" t="s">
        <v>37</v>
      </c>
      <c r="D23" s="27">
        <v>38547</v>
      </c>
      <c r="E23" s="28">
        <v>38547.410000000003</v>
      </c>
      <c r="F23" s="27">
        <v>0</v>
      </c>
      <c r="G23" s="28">
        <v>0</v>
      </c>
      <c r="H23" s="27">
        <f t="shared" si="0"/>
        <v>0</v>
      </c>
      <c r="I23" s="28"/>
      <c r="J23" s="23"/>
    </row>
    <row r="24" spans="1:10" ht="15.4" hidden="1" customHeight="1" x14ac:dyDescent="0.2">
      <c r="A24" s="16"/>
      <c r="B24" s="25" t="s">
        <v>38</v>
      </c>
      <c r="C24" s="26" t="s">
        <v>39</v>
      </c>
      <c r="D24" s="27">
        <v>128617</v>
      </c>
      <c r="E24" s="28">
        <v>128616.94</v>
      </c>
      <c r="F24" s="27">
        <v>0</v>
      </c>
      <c r="G24" s="28">
        <v>0</v>
      </c>
      <c r="H24" s="27">
        <f t="shared" si="0"/>
        <v>0</v>
      </c>
      <c r="I24" s="28"/>
      <c r="J24" s="23"/>
    </row>
    <row r="25" spans="1:10" ht="15.4" hidden="1" customHeight="1" x14ac:dyDescent="0.2">
      <c r="A25" s="16"/>
      <c r="B25" s="25" t="s">
        <v>40</v>
      </c>
      <c r="C25" s="26" t="s">
        <v>41</v>
      </c>
      <c r="D25" s="27">
        <v>226958</v>
      </c>
      <c r="E25" s="28">
        <v>226957.74</v>
      </c>
      <c r="F25" s="27">
        <v>0</v>
      </c>
      <c r="G25" s="28">
        <v>0</v>
      </c>
      <c r="H25" s="27">
        <f t="shared" si="0"/>
        <v>0</v>
      </c>
      <c r="I25" s="28"/>
      <c r="J25" s="23"/>
    </row>
    <row r="26" spans="1:10" ht="15.4" hidden="1" customHeight="1" x14ac:dyDescent="0.2">
      <c r="A26" s="16"/>
      <c r="B26" s="25" t="s">
        <v>42</v>
      </c>
      <c r="C26" s="26" t="s">
        <v>43</v>
      </c>
      <c r="D26" s="27">
        <v>379500</v>
      </c>
      <c r="E26" s="28">
        <v>379500.02</v>
      </c>
      <c r="F26" s="27">
        <v>0</v>
      </c>
      <c r="G26" s="28">
        <v>0</v>
      </c>
      <c r="H26" s="27">
        <f t="shared" si="0"/>
        <v>0</v>
      </c>
      <c r="I26" s="28"/>
      <c r="J26" s="23"/>
    </row>
    <row r="27" spans="1:10" ht="15.4" hidden="1" customHeight="1" x14ac:dyDescent="0.2">
      <c r="A27" s="16"/>
      <c r="B27" s="25" t="s">
        <v>44</v>
      </c>
      <c r="C27" s="26" t="s">
        <v>45</v>
      </c>
      <c r="D27" s="27">
        <v>69152</v>
      </c>
      <c r="E27" s="28">
        <v>69151.55</v>
      </c>
      <c r="F27" s="27">
        <v>0</v>
      </c>
      <c r="G27" s="28">
        <v>0</v>
      </c>
      <c r="H27" s="27">
        <f t="shared" si="0"/>
        <v>0</v>
      </c>
      <c r="I27" s="28"/>
      <c r="J27" s="23"/>
    </row>
    <row r="28" spans="1:10" ht="15.4" hidden="1" customHeight="1" x14ac:dyDescent="0.2">
      <c r="A28" s="16"/>
      <c r="B28" s="25" t="s">
        <v>46</v>
      </c>
      <c r="C28" s="26" t="s">
        <v>47</v>
      </c>
      <c r="D28" s="27">
        <v>298028</v>
      </c>
      <c r="E28" s="28">
        <v>298028.2</v>
      </c>
      <c r="F28" s="27">
        <v>0</v>
      </c>
      <c r="G28" s="28">
        <v>0</v>
      </c>
      <c r="H28" s="27">
        <f t="shared" si="0"/>
        <v>0</v>
      </c>
      <c r="I28" s="28"/>
      <c r="J28" s="23"/>
    </row>
    <row r="29" spans="1:10" ht="15.4" hidden="1" customHeight="1" x14ac:dyDescent="0.2">
      <c r="A29" s="16"/>
      <c r="B29" s="25" t="s">
        <v>48</v>
      </c>
      <c r="C29" s="26" t="s">
        <v>49</v>
      </c>
      <c r="D29" s="27">
        <v>82000</v>
      </c>
      <c r="E29" s="28">
        <v>82000</v>
      </c>
      <c r="F29" s="27">
        <v>0</v>
      </c>
      <c r="G29" s="28">
        <v>0</v>
      </c>
      <c r="H29" s="27">
        <f t="shared" si="0"/>
        <v>0</v>
      </c>
      <c r="I29" s="28"/>
      <c r="J29" s="23"/>
    </row>
    <row r="30" spans="1:10" ht="15.4" hidden="1" customHeight="1" x14ac:dyDescent="0.2">
      <c r="A30" s="16"/>
      <c r="B30" s="25" t="s">
        <v>50</v>
      </c>
      <c r="C30" s="26" t="s">
        <v>51</v>
      </c>
      <c r="D30" s="27">
        <v>147312</v>
      </c>
      <c r="E30" s="28">
        <v>147312.26999999999</v>
      </c>
      <c r="F30" s="27">
        <v>0</v>
      </c>
      <c r="G30" s="28">
        <v>0</v>
      </c>
      <c r="H30" s="27">
        <f t="shared" si="0"/>
        <v>0</v>
      </c>
      <c r="I30" s="28"/>
      <c r="J30" s="23"/>
    </row>
    <row r="31" spans="1:10" ht="15.4" hidden="1" customHeight="1" x14ac:dyDescent="0.2">
      <c r="A31" s="16"/>
      <c r="B31" s="25" t="s">
        <v>52</v>
      </c>
      <c r="C31" s="26" t="s">
        <v>53</v>
      </c>
      <c r="D31" s="27">
        <v>300000</v>
      </c>
      <c r="E31" s="28">
        <v>300220.78999999998</v>
      </c>
      <c r="F31" s="27">
        <v>0</v>
      </c>
      <c r="G31" s="28">
        <v>0</v>
      </c>
      <c r="H31" s="27">
        <f t="shared" si="0"/>
        <v>0</v>
      </c>
      <c r="I31" s="28"/>
      <c r="J31" s="23"/>
    </row>
    <row r="32" spans="1:10" ht="15.4" hidden="1" customHeight="1" x14ac:dyDescent="0.2">
      <c r="A32" s="16"/>
      <c r="B32" s="25" t="s">
        <v>54</v>
      </c>
      <c r="C32" s="26" t="s">
        <v>55</v>
      </c>
      <c r="D32" s="27">
        <v>18657</v>
      </c>
      <c r="E32" s="28">
        <v>18657.259999999998</v>
      </c>
      <c r="F32" s="27">
        <v>0</v>
      </c>
      <c r="G32" s="28">
        <v>0</v>
      </c>
      <c r="H32" s="27">
        <f t="shared" si="0"/>
        <v>0</v>
      </c>
      <c r="I32" s="28"/>
      <c r="J32" s="23"/>
    </row>
    <row r="33" spans="1:10" ht="15.4" hidden="1" customHeight="1" x14ac:dyDescent="0.2">
      <c r="A33" s="16"/>
      <c r="B33" s="25" t="s">
        <v>56</v>
      </c>
      <c r="C33" s="26" t="s">
        <v>57</v>
      </c>
      <c r="D33" s="27">
        <v>113855</v>
      </c>
      <c r="E33" s="28">
        <v>113854.89</v>
      </c>
      <c r="F33" s="27">
        <v>0</v>
      </c>
      <c r="G33" s="28">
        <v>0</v>
      </c>
      <c r="H33" s="27">
        <f t="shared" si="0"/>
        <v>0</v>
      </c>
      <c r="I33" s="28"/>
      <c r="J33" s="23"/>
    </row>
    <row r="34" spans="1:10" ht="15.4" hidden="1" customHeight="1" x14ac:dyDescent="0.2">
      <c r="A34" s="16"/>
      <c r="B34" s="25" t="s">
        <v>58</v>
      </c>
      <c r="C34" s="26" t="s">
        <v>59</v>
      </c>
      <c r="D34" s="27">
        <v>47310</v>
      </c>
      <c r="E34" s="28">
        <v>47310</v>
      </c>
      <c r="F34" s="27">
        <v>0</v>
      </c>
      <c r="G34" s="28">
        <v>0</v>
      </c>
      <c r="H34" s="27">
        <f t="shared" si="0"/>
        <v>0</v>
      </c>
      <c r="I34" s="28"/>
      <c r="J34" s="23"/>
    </row>
    <row r="35" spans="1:10" ht="15.4" hidden="1" customHeight="1" x14ac:dyDescent="0.2">
      <c r="A35" s="16"/>
      <c r="B35" s="25" t="s">
        <v>60</v>
      </c>
      <c r="C35" s="26" t="s">
        <v>61</v>
      </c>
      <c r="D35" s="27">
        <v>195834</v>
      </c>
      <c r="E35" s="28">
        <v>195834.18</v>
      </c>
      <c r="F35" s="27">
        <v>0</v>
      </c>
      <c r="G35" s="28">
        <v>0</v>
      </c>
      <c r="H35" s="27">
        <f t="shared" si="0"/>
        <v>0</v>
      </c>
      <c r="I35" s="28"/>
      <c r="J35" s="23"/>
    </row>
    <row r="36" spans="1:10" ht="15.4" hidden="1" customHeight="1" x14ac:dyDescent="0.2">
      <c r="A36" s="16"/>
      <c r="B36" s="25" t="s">
        <v>62</v>
      </c>
      <c r="C36" s="26" t="s">
        <v>63</v>
      </c>
      <c r="D36" s="27">
        <v>70000</v>
      </c>
      <c r="E36" s="28">
        <v>70000</v>
      </c>
      <c r="F36" s="27">
        <v>0</v>
      </c>
      <c r="G36" s="28">
        <v>0</v>
      </c>
      <c r="H36" s="27">
        <f t="shared" si="0"/>
        <v>0</v>
      </c>
      <c r="I36" s="28"/>
      <c r="J36" s="23"/>
    </row>
    <row r="37" spans="1:10" ht="15.4" hidden="1" customHeight="1" x14ac:dyDescent="0.2">
      <c r="A37" s="16"/>
      <c r="B37" s="25" t="s">
        <v>64</v>
      </c>
      <c r="C37" s="26" t="s">
        <v>65</v>
      </c>
      <c r="D37" s="27">
        <v>192165</v>
      </c>
      <c r="E37" s="28">
        <v>176112.36</v>
      </c>
      <c r="F37" s="27">
        <v>0</v>
      </c>
      <c r="G37" s="28">
        <v>0</v>
      </c>
      <c r="H37" s="27">
        <f t="shared" si="0"/>
        <v>0</v>
      </c>
      <c r="I37" s="28"/>
      <c r="J37" s="23"/>
    </row>
    <row r="38" spans="1:10" ht="15.4" hidden="1" customHeight="1" x14ac:dyDescent="0.2">
      <c r="A38" s="16"/>
      <c r="B38" s="25" t="s">
        <v>66</v>
      </c>
      <c r="C38" s="26" t="s">
        <v>67</v>
      </c>
      <c r="D38" s="27">
        <v>360000</v>
      </c>
      <c r="E38" s="28">
        <v>360137.78</v>
      </c>
      <c r="F38" s="27">
        <v>0</v>
      </c>
      <c r="G38" s="28">
        <v>0</v>
      </c>
      <c r="H38" s="27">
        <f t="shared" si="0"/>
        <v>0</v>
      </c>
      <c r="I38" s="28"/>
      <c r="J38" s="23"/>
    </row>
    <row r="39" spans="1:10" ht="15.4" hidden="1" customHeight="1" x14ac:dyDescent="0.2">
      <c r="A39" s="16"/>
      <c r="B39" s="25" t="s">
        <v>68</v>
      </c>
      <c r="C39" s="26" t="s">
        <v>69</v>
      </c>
      <c r="D39" s="27">
        <v>84638</v>
      </c>
      <c r="E39" s="28">
        <v>84638.14</v>
      </c>
      <c r="F39" s="27">
        <v>0</v>
      </c>
      <c r="G39" s="28">
        <v>0</v>
      </c>
      <c r="H39" s="27">
        <f t="shared" si="0"/>
        <v>0</v>
      </c>
      <c r="I39" s="28"/>
      <c r="J39" s="23"/>
    </row>
    <row r="40" spans="1:10" ht="15.4" hidden="1" customHeight="1" x14ac:dyDescent="0.2">
      <c r="A40" s="16"/>
      <c r="B40" s="25" t="s">
        <v>70</v>
      </c>
      <c r="C40" s="26" t="s">
        <v>71</v>
      </c>
      <c r="D40" s="27">
        <v>320000</v>
      </c>
      <c r="E40" s="28">
        <v>326859.90000000002</v>
      </c>
      <c r="F40" s="27">
        <v>0</v>
      </c>
      <c r="G40" s="28">
        <v>0</v>
      </c>
      <c r="H40" s="27">
        <f t="shared" si="0"/>
        <v>0</v>
      </c>
      <c r="I40" s="28"/>
      <c r="J40" s="23"/>
    </row>
    <row r="41" spans="1:10" ht="24" x14ac:dyDescent="0.2">
      <c r="A41" s="16"/>
      <c r="B41" s="25" t="s">
        <v>72</v>
      </c>
      <c r="C41" s="26" t="s">
        <v>73</v>
      </c>
      <c r="D41" s="27">
        <v>514600</v>
      </c>
      <c r="E41" s="28">
        <v>88593.75</v>
      </c>
      <c r="F41" s="27">
        <v>514600</v>
      </c>
      <c r="G41" s="28">
        <v>170875</v>
      </c>
      <c r="H41" s="27">
        <f t="shared" si="0"/>
        <v>343725</v>
      </c>
      <c r="I41" s="28">
        <f>H41</f>
        <v>343725</v>
      </c>
      <c r="J41" s="23" t="s">
        <v>336</v>
      </c>
    </row>
    <row r="42" spans="1:10" ht="15.4" hidden="1" customHeight="1" x14ac:dyDescent="0.2">
      <c r="A42" s="16"/>
      <c r="B42" s="25" t="s">
        <v>74</v>
      </c>
      <c r="C42" s="26" t="s">
        <v>75</v>
      </c>
      <c r="D42" s="27">
        <v>103885</v>
      </c>
      <c r="E42" s="28">
        <v>103885.35</v>
      </c>
      <c r="F42" s="27">
        <v>0</v>
      </c>
      <c r="G42" s="28">
        <v>0</v>
      </c>
      <c r="H42" s="27">
        <f t="shared" si="0"/>
        <v>0</v>
      </c>
      <c r="I42" s="28"/>
      <c r="J42" s="23"/>
    </row>
    <row r="43" spans="1:10" ht="15.4" hidden="1" customHeight="1" x14ac:dyDescent="0.2">
      <c r="A43" s="16"/>
      <c r="B43" s="25" t="s">
        <v>76</v>
      </c>
      <c r="C43" s="26" t="s">
        <v>77</v>
      </c>
      <c r="D43" s="27">
        <v>1730000</v>
      </c>
      <c r="E43" s="28">
        <v>1512375.17</v>
      </c>
      <c r="F43" s="27">
        <v>0</v>
      </c>
      <c r="G43" s="28">
        <v>0</v>
      </c>
      <c r="H43" s="27">
        <f t="shared" si="0"/>
        <v>0</v>
      </c>
      <c r="I43" s="28"/>
      <c r="J43" s="23"/>
    </row>
    <row r="44" spans="1:10" ht="15.4" hidden="1" customHeight="1" x14ac:dyDescent="0.2">
      <c r="A44" s="16"/>
      <c r="B44" s="29" t="s">
        <v>78</v>
      </c>
      <c r="C44" s="26" t="s">
        <v>79</v>
      </c>
      <c r="D44" s="27">
        <v>1141000</v>
      </c>
      <c r="E44" s="28">
        <v>1146664.68</v>
      </c>
      <c r="F44" s="27">
        <v>0</v>
      </c>
      <c r="G44" s="28">
        <v>0</v>
      </c>
      <c r="H44" s="27">
        <f t="shared" si="0"/>
        <v>0</v>
      </c>
      <c r="I44" s="28"/>
      <c r="J44" s="23"/>
    </row>
    <row r="45" spans="1:10" ht="15.4" hidden="1" customHeight="1" x14ac:dyDescent="0.2">
      <c r="A45" s="16"/>
      <c r="B45" s="29" t="s">
        <v>80</v>
      </c>
      <c r="C45" s="26" t="s">
        <v>81</v>
      </c>
      <c r="D45" s="27">
        <v>1275000</v>
      </c>
      <c r="E45" s="28">
        <v>1274502.46</v>
      </c>
      <c r="F45" s="27">
        <v>0</v>
      </c>
      <c r="G45" s="28">
        <v>0</v>
      </c>
      <c r="H45" s="27">
        <f t="shared" si="0"/>
        <v>0</v>
      </c>
      <c r="I45" s="28"/>
      <c r="J45" s="23"/>
    </row>
    <row r="46" spans="1:10" ht="15.4" hidden="1" customHeight="1" x14ac:dyDescent="0.2">
      <c r="A46" s="16"/>
      <c r="B46" s="25" t="s">
        <v>82</v>
      </c>
      <c r="C46" s="26" t="s">
        <v>83</v>
      </c>
      <c r="D46" s="27"/>
      <c r="E46" s="28"/>
      <c r="F46" s="27"/>
      <c r="G46" s="28"/>
      <c r="H46" s="27"/>
      <c r="I46" s="28"/>
      <c r="J46" s="23"/>
    </row>
    <row r="47" spans="1:10" ht="15.4" hidden="1" customHeight="1" x14ac:dyDescent="0.2">
      <c r="A47" s="16"/>
      <c r="B47" s="25" t="s">
        <v>84</v>
      </c>
      <c r="C47" s="26" t="s">
        <v>85</v>
      </c>
      <c r="D47" s="27">
        <v>434438</v>
      </c>
      <c r="E47" s="28">
        <v>434438.04</v>
      </c>
      <c r="F47" s="27">
        <v>0</v>
      </c>
      <c r="G47" s="28">
        <v>0</v>
      </c>
      <c r="H47" s="27">
        <f t="shared" ref="H47:H79" si="1">SUM(F47-G47)</f>
        <v>0</v>
      </c>
      <c r="I47" s="28"/>
      <c r="J47" s="23"/>
    </row>
    <row r="48" spans="1:10" ht="15.4" hidden="1" customHeight="1" x14ac:dyDescent="0.2">
      <c r="A48" s="16"/>
      <c r="B48" s="25" t="s">
        <v>86</v>
      </c>
      <c r="C48" s="26" t="s">
        <v>87</v>
      </c>
      <c r="D48" s="27">
        <v>51050</v>
      </c>
      <c r="E48" s="28">
        <v>51049.82</v>
      </c>
      <c r="F48" s="27">
        <v>0</v>
      </c>
      <c r="G48" s="28">
        <v>0</v>
      </c>
      <c r="H48" s="27">
        <f t="shared" si="1"/>
        <v>0</v>
      </c>
      <c r="I48" s="28"/>
      <c r="J48" s="23"/>
    </row>
    <row r="49" spans="1:10" ht="15.4" hidden="1" customHeight="1" x14ac:dyDescent="0.2">
      <c r="A49" s="16"/>
      <c r="B49" s="25" t="s">
        <v>88</v>
      </c>
      <c r="C49" s="26" t="s">
        <v>89</v>
      </c>
      <c r="D49" s="27">
        <v>39444</v>
      </c>
      <c r="E49" s="28">
        <v>39050</v>
      </c>
      <c r="F49" s="27">
        <v>0</v>
      </c>
      <c r="G49" s="28">
        <v>0</v>
      </c>
      <c r="H49" s="27">
        <f t="shared" si="1"/>
        <v>0</v>
      </c>
      <c r="I49" s="28"/>
      <c r="J49" s="23"/>
    </row>
    <row r="50" spans="1:10" ht="15.4" hidden="1" customHeight="1" x14ac:dyDescent="0.2">
      <c r="A50" s="16"/>
      <c r="B50" s="25" t="s">
        <v>90</v>
      </c>
      <c r="C50" s="26" t="s">
        <v>91</v>
      </c>
      <c r="D50" s="27">
        <v>268092</v>
      </c>
      <c r="E50" s="28">
        <v>266553.63</v>
      </c>
      <c r="F50" s="27">
        <v>0</v>
      </c>
      <c r="G50" s="28">
        <v>0</v>
      </c>
      <c r="H50" s="27">
        <f t="shared" si="1"/>
        <v>0</v>
      </c>
      <c r="I50" s="28"/>
      <c r="J50" s="23"/>
    </row>
    <row r="51" spans="1:10" ht="15.4" hidden="1" customHeight="1" x14ac:dyDescent="0.2">
      <c r="A51" s="16"/>
      <c r="B51" s="25" t="s">
        <v>92</v>
      </c>
      <c r="C51" s="26" t="s">
        <v>93</v>
      </c>
      <c r="D51" s="27">
        <v>33018</v>
      </c>
      <c r="E51" s="28">
        <v>33018.1</v>
      </c>
      <c r="F51" s="27">
        <v>0</v>
      </c>
      <c r="G51" s="28">
        <v>0</v>
      </c>
      <c r="H51" s="27">
        <f t="shared" si="1"/>
        <v>0</v>
      </c>
      <c r="I51" s="28"/>
      <c r="J51" s="23"/>
    </row>
    <row r="52" spans="1:10" ht="15.4" hidden="1" customHeight="1" x14ac:dyDescent="0.2">
      <c r="A52" s="16"/>
      <c r="B52" s="25" t="s">
        <v>94</v>
      </c>
      <c r="C52" s="26" t="s">
        <v>95</v>
      </c>
      <c r="D52" s="27">
        <v>1050</v>
      </c>
      <c r="E52" s="28">
        <v>1050</v>
      </c>
      <c r="F52" s="27">
        <v>0</v>
      </c>
      <c r="G52" s="28">
        <v>0</v>
      </c>
      <c r="H52" s="27">
        <f t="shared" si="1"/>
        <v>0</v>
      </c>
      <c r="I52" s="28"/>
      <c r="J52" s="23"/>
    </row>
    <row r="53" spans="1:10" ht="15.4" hidden="1" customHeight="1" x14ac:dyDescent="0.2">
      <c r="A53" s="16"/>
      <c r="B53" s="25" t="s">
        <v>96</v>
      </c>
      <c r="C53" s="26" t="s">
        <v>97</v>
      </c>
      <c r="D53" s="27">
        <v>306000</v>
      </c>
      <c r="E53" s="28">
        <v>303744.42</v>
      </c>
      <c r="F53" s="27">
        <v>0</v>
      </c>
      <c r="G53" s="28">
        <v>0</v>
      </c>
      <c r="H53" s="27">
        <f t="shared" si="1"/>
        <v>0</v>
      </c>
      <c r="I53" s="28"/>
      <c r="J53" s="23"/>
    </row>
    <row r="54" spans="1:10" ht="15.4" hidden="1" customHeight="1" x14ac:dyDescent="0.2">
      <c r="A54" s="16"/>
      <c r="B54" s="25" t="s">
        <v>98</v>
      </c>
      <c r="C54" s="26" t="s">
        <v>99</v>
      </c>
      <c r="D54" s="27">
        <v>215540</v>
      </c>
      <c r="E54" s="28">
        <v>215540.02</v>
      </c>
      <c r="F54" s="27">
        <v>0</v>
      </c>
      <c r="G54" s="28">
        <v>0</v>
      </c>
      <c r="H54" s="27">
        <f t="shared" si="1"/>
        <v>0</v>
      </c>
      <c r="I54" s="28"/>
      <c r="J54" s="23"/>
    </row>
    <row r="55" spans="1:10" ht="15.4" hidden="1" customHeight="1" x14ac:dyDescent="0.2">
      <c r="A55" s="16"/>
      <c r="B55" s="25" t="s">
        <v>100</v>
      </c>
      <c r="C55" s="26" t="s">
        <v>101</v>
      </c>
      <c r="D55" s="27">
        <v>600000</v>
      </c>
      <c r="E55" s="28">
        <v>601056.03</v>
      </c>
      <c r="F55" s="27">
        <v>0</v>
      </c>
      <c r="G55" s="28">
        <v>0</v>
      </c>
      <c r="H55" s="27">
        <f t="shared" si="1"/>
        <v>0</v>
      </c>
      <c r="I55" s="28"/>
      <c r="J55" s="23"/>
    </row>
    <row r="56" spans="1:10" ht="15.4" hidden="1" customHeight="1" x14ac:dyDescent="0.2">
      <c r="A56" s="16"/>
      <c r="B56" s="25" t="s">
        <v>102</v>
      </c>
      <c r="C56" s="26" t="s">
        <v>103</v>
      </c>
      <c r="D56" s="27">
        <v>280000</v>
      </c>
      <c r="E56" s="28">
        <v>279999.98</v>
      </c>
      <c r="F56" s="27">
        <v>0</v>
      </c>
      <c r="G56" s="28">
        <v>0</v>
      </c>
      <c r="H56" s="27">
        <f t="shared" si="1"/>
        <v>0</v>
      </c>
      <c r="I56" s="28"/>
      <c r="J56" s="23"/>
    </row>
    <row r="57" spans="1:10" ht="15.4" hidden="1" customHeight="1" x14ac:dyDescent="0.2">
      <c r="A57" s="16"/>
      <c r="B57" s="25" t="s">
        <v>104</v>
      </c>
      <c r="C57" s="26" t="s">
        <v>105</v>
      </c>
      <c r="D57" s="27">
        <v>160000</v>
      </c>
      <c r="E57" s="28">
        <v>160000</v>
      </c>
      <c r="F57" s="27">
        <v>0</v>
      </c>
      <c r="G57" s="28">
        <v>0</v>
      </c>
      <c r="H57" s="27">
        <f t="shared" si="1"/>
        <v>0</v>
      </c>
      <c r="I57" s="28"/>
      <c r="J57" s="23"/>
    </row>
    <row r="58" spans="1:10" ht="15.4" hidden="1" customHeight="1" x14ac:dyDescent="0.2">
      <c r="A58" s="16"/>
      <c r="B58" s="25" t="s">
        <v>106</v>
      </c>
      <c r="C58" s="26" t="s">
        <v>107</v>
      </c>
      <c r="D58" s="27">
        <v>0</v>
      </c>
      <c r="E58" s="28">
        <v>0</v>
      </c>
      <c r="F58" s="27">
        <v>0</v>
      </c>
      <c r="G58" s="28">
        <v>0</v>
      </c>
      <c r="H58" s="27">
        <f t="shared" si="1"/>
        <v>0</v>
      </c>
      <c r="I58" s="28"/>
      <c r="J58" s="23"/>
    </row>
    <row r="59" spans="1:10" ht="15.4" hidden="1" customHeight="1" x14ac:dyDescent="0.2">
      <c r="A59" s="16"/>
      <c r="B59" s="25" t="s">
        <v>108</v>
      </c>
      <c r="C59" s="26" t="s">
        <v>109</v>
      </c>
      <c r="D59" s="27">
        <v>1106089</v>
      </c>
      <c r="E59" s="28">
        <v>1107927.3600000001</v>
      </c>
      <c r="F59" s="27">
        <v>0</v>
      </c>
      <c r="G59" s="28">
        <v>0</v>
      </c>
      <c r="H59" s="27">
        <f t="shared" si="1"/>
        <v>0</v>
      </c>
      <c r="I59" s="28"/>
      <c r="J59" s="23"/>
    </row>
    <row r="60" spans="1:10" ht="24" hidden="1" x14ac:dyDescent="0.2">
      <c r="A60" s="16"/>
      <c r="B60" s="25" t="s">
        <v>110</v>
      </c>
      <c r="C60" s="26" t="s">
        <v>111</v>
      </c>
      <c r="D60" s="27">
        <v>287354</v>
      </c>
      <c r="E60" s="28">
        <v>287354.71999999997</v>
      </c>
      <c r="F60" s="27">
        <v>0</v>
      </c>
      <c r="G60" s="28">
        <v>0</v>
      </c>
      <c r="H60" s="27">
        <f t="shared" si="1"/>
        <v>0</v>
      </c>
      <c r="I60" s="28"/>
      <c r="J60" s="23"/>
    </row>
    <row r="61" spans="1:10" ht="15.4" customHeight="1" x14ac:dyDescent="0.2">
      <c r="A61" s="16"/>
      <c r="B61" s="25" t="s">
        <v>112</v>
      </c>
      <c r="C61" s="26" t="s">
        <v>113</v>
      </c>
      <c r="D61" s="27">
        <v>86461315</v>
      </c>
      <c r="E61" s="28">
        <v>85861166.120000005</v>
      </c>
      <c r="F61" s="27">
        <v>11310608</v>
      </c>
      <c r="G61" s="28">
        <v>9386332.9499999993</v>
      </c>
      <c r="H61" s="27">
        <f t="shared" si="1"/>
        <v>1924275.0500000007</v>
      </c>
      <c r="I61" s="28">
        <f>H61</f>
        <v>1924275.0500000007</v>
      </c>
      <c r="J61" s="23" t="s">
        <v>339</v>
      </c>
    </row>
    <row r="62" spans="1:10" ht="15.4" hidden="1" customHeight="1" x14ac:dyDescent="0.2">
      <c r="A62" s="16"/>
      <c r="B62" s="25" t="s">
        <v>114</v>
      </c>
      <c r="C62" s="26" t="s">
        <v>115</v>
      </c>
      <c r="D62" s="27">
        <v>-270000</v>
      </c>
      <c r="E62" s="28">
        <v>-270000</v>
      </c>
      <c r="F62" s="27">
        <v>0</v>
      </c>
      <c r="G62" s="28">
        <v>0</v>
      </c>
      <c r="H62" s="27">
        <f t="shared" si="1"/>
        <v>0</v>
      </c>
      <c r="I62" s="28"/>
      <c r="J62" s="23"/>
    </row>
    <row r="63" spans="1:10" ht="15.4" hidden="1" customHeight="1" x14ac:dyDescent="0.2">
      <c r="A63" s="16"/>
      <c r="B63" s="25" t="s">
        <v>116</v>
      </c>
      <c r="C63" s="26" t="s">
        <v>117</v>
      </c>
      <c r="D63" s="27">
        <v>-162000</v>
      </c>
      <c r="E63" s="28">
        <v>-162000</v>
      </c>
      <c r="F63" s="27">
        <v>0</v>
      </c>
      <c r="G63" s="28">
        <v>0</v>
      </c>
      <c r="H63" s="27">
        <f t="shared" si="1"/>
        <v>0</v>
      </c>
      <c r="I63" s="28"/>
      <c r="J63" s="23"/>
    </row>
    <row r="64" spans="1:10" ht="15.4" hidden="1" customHeight="1" x14ac:dyDescent="0.2">
      <c r="A64" s="16"/>
      <c r="B64" s="29" t="s">
        <v>118</v>
      </c>
      <c r="C64" s="26" t="s">
        <v>119</v>
      </c>
      <c r="D64" s="27">
        <v>2638536</v>
      </c>
      <c r="E64" s="28">
        <v>2600224.96</v>
      </c>
      <c r="F64" s="27">
        <v>0</v>
      </c>
      <c r="G64" s="28">
        <v>0</v>
      </c>
      <c r="H64" s="27">
        <f t="shared" si="1"/>
        <v>0</v>
      </c>
      <c r="I64" s="28"/>
      <c r="J64" s="23"/>
    </row>
    <row r="65" spans="1:10" ht="15.4" hidden="1" customHeight="1" x14ac:dyDescent="0.2">
      <c r="A65" s="16"/>
      <c r="B65" s="29" t="s">
        <v>120</v>
      </c>
      <c r="C65" s="26" t="s">
        <v>121</v>
      </c>
      <c r="D65" s="27">
        <v>2000000</v>
      </c>
      <c r="E65" s="28">
        <v>1999928.33</v>
      </c>
      <c r="F65" s="27">
        <v>0</v>
      </c>
      <c r="G65" s="28">
        <v>0</v>
      </c>
      <c r="H65" s="27">
        <f t="shared" si="1"/>
        <v>0</v>
      </c>
      <c r="I65" s="28"/>
      <c r="J65" s="23"/>
    </row>
    <row r="66" spans="1:10" ht="24" x14ac:dyDescent="0.2">
      <c r="A66" s="16"/>
      <c r="B66" s="29" t="s">
        <v>122</v>
      </c>
      <c r="C66" s="26" t="s">
        <v>123</v>
      </c>
      <c r="D66" s="27">
        <v>2372937</v>
      </c>
      <c r="E66" s="28">
        <v>2047984.45</v>
      </c>
      <c r="F66" s="27">
        <v>655903</v>
      </c>
      <c r="G66" s="28">
        <v>391037</v>
      </c>
      <c r="H66" s="27">
        <f t="shared" si="1"/>
        <v>264866</v>
      </c>
      <c r="I66" s="28">
        <f>H66</f>
        <v>264866</v>
      </c>
      <c r="J66" s="23" t="s">
        <v>337</v>
      </c>
    </row>
    <row r="67" spans="1:10" ht="24" x14ac:dyDescent="0.2">
      <c r="A67" s="16"/>
      <c r="B67" s="29" t="s">
        <v>124</v>
      </c>
      <c r="C67" s="26" t="s">
        <v>125</v>
      </c>
      <c r="D67" s="27">
        <v>2859130</v>
      </c>
      <c r="E67" s="28">
        <v>1908237.82</v>
      </c>
      <c r="F67" s="27">
        <v>3103120</v>
      </c>
      <c r="G67" s="28">
        <v>2073774</v>
      </c>
      <c r="H67" s="27">
        <f t="shared" si="1"/>
        <v>1029346</v>
      </c>
      <c r="I67" s="28">
        <f>H67</f>
        <v>1029346</v>
      </c>
      <c r="J67" s="23" t="s">
        <v>337</v>
      </c>
    </row>
    <row r="68" spans="1:10" ht="24" x14ac:dyDescent="0.2">
      <c r="A68" s="16"/>
      <c r="B68" s="29" t="s">
        <v>338</v>
      </c>
      <c r="C68" s="23" t="s">
        <v>125</v>
      </c>
      <c r="D68" s="27"/>
      <c r="E68" s="28"/>
      <c r="F68" s="27">
        <v>817496</v>
      </c>
      <c r="G68" s="28">
        <v>379186</v>
      </c>
      <c r="H68" s="27">
        <f t="shared" si="1"/>
        <v>438310</v>
      </c>
      <c r="I68" s="28">
        <f>H68</f>
        <v>438310</v>
      </c>
      <c r="J68" s="23" t="s">
        <v>337</v>
      </c>
    </row>
    <row r="69" spans="1:10" ht="15.4" customHeight="1" x14ac:dyDescent="0.2">
      <c r="A69" s="16"/>
      <c r="B69" s="29" t="s">
        <v>126</v>
      </c>
      <c r="C69" s="26" t="s">
        <v>127</v>
      </c>
      <c r="D69" s="27">
        <v>500000</v>
      </c>
      <c r="E69" s="28">
        <v>0</v>
      </c>
      <c r="F69" s="27">
        <v>500000</v>
      </c>
      <c r="G69" s="28">
        <v>0</v>
      </c>
      <c r="H69" s="27">
        <f t="shared" si="1"/>
        <v>500000</v>
      </c>
      <c r="I69" s="28">
        <f>H69</f>
        <v>500000</v>
      </c>
      <c r="J69" s="23" t="s">
        <v>326</v>
      </c>
    </row>
    <row r="70" spans="1:10" ht="15.4" customHeight="1" x14ac:dyDescent="0.2">
      <c r="A70" s="16"/>
      <c r="B70" s="29" t="s">
        <v>128</v>
      </c>
      <c r="C70" s="26" t="s">
        <v>129</v>
      </c>
      <c r="D70" s="27">
        <v>3997960</v>
      </c>
      <c r="E70" s="28">
        <v>3415470.62</v>
      </c>
      <c r="F70" s="27">
        <v>3997960</v>
      </c>
      <c r="G70" s="28">
        <v>3615718</v>
      </c>
      <c r="H70" s="27">
        <f t="shared" si="1"/>
        <v>382242</v>
      </c>
      <c r="I70" s="28">
        <f>H70</f>
        <v>382242</v>
      </c>
      <c r="J70" s="23" t="s">
        <v>339</v>
      </c>
    </row>
    <row r="71" spans="1:10" ht="15.4" hidden="1" customHeight="1" x14ac:dyDescent="0.2">
      <c r="A71" s="16"/>
      <c r="B71" s="29" t="s">
        <v>130</v>
      </c>
      <c r="C71" s="26" t="s">
        <v>11</v>
      </c>
      <c r="D71" s="27">
        <v>618416</v>
      </c>
      <c r="E71" s="28">
        <v>618778.31999999995</v>
      </c>
      <c r="F71" s="27">
        <v>0</v>
      </c>
      <c r="G71" s="28">
        <v>0</v>
      </c>
      <c r="H71" s="27">
        <f t="shared" si="1"/>
        <v>0</v>
      </c>
      <c r="I71" s="28"/>
      <c r="J71" s="23"/>
    </row>
    <row r="72" spans="1:10" ht="15.4" hidden="1" customHeight="1" x14ac:dyDescent="0.2">
      <c r="A72" s="16"/>
      <c r="B72" s="25" t="s">
        <v>131</v>
      </c>
      <c r="C72" s="26" t="s">
        <v>132</v>
      </c>
      <c r="D72" s="27">
        <v>45000</v>
      </c>
      <c r="E72" s="28">
        <v>45000</v>
      </c>
      <c r="F72" s="27">
        <v>0</v>
      </c>
      <c r="G72" s="28">
        <v>0</v>
      </c>
      <c r="H72" s="27">
        <f t="shared" si="1"/>
        <v>0</v>
      </c>
      <c r="I72" s="28"/>
      <c r="J72" s="23"/>
    </row>
    <row r="73" spans="1:10" ht="15.4" hidden="1" customHeight="1" x14ac:dyDescent="0.2">
      <c r="A73" s="16"/>
      <c r="B73" s="29" t="s">
        <v>133</v>
      </c>
      <c r="C73" s="26" t="s">
        <v>134</v>
      </c>
      <c r="D73" s="27">
        <v>580826</v>
      </c>
      <c r="E73" s="28">
        <v>580826.06999999995</v>
      </c>
      <c r="F73" s="27">
        <v>0</v>
      </c>
      <c r="G73" s="28">
        <v>0</v>
      </c>
      <c r="H73" s="27">
        <f t="shared" si="1"/>
        <v>0</v>
      </c>
      <c r="I73" s="28"/>
      <c r="J73" s="23"/>
    </row>
    <row r="74" spans="1:10" ht="15.4" hidden="1" customHeight="1" x14ac:dyDescent="0.2">
      <c r="A74" s="16"/>
      <c r="B74" s="25" t="s">
        <v>135</v>
      </c>
      <c r="C74" s="26" t="s">
        <v>136</v>
      </c>
      <c r="D74" s="27">
        <v>0</v>
      </c>
      <c r="E74" s="28">
        <v>0</v>
      </c>
      <c r="F74" s="27">
        <v>0</v>
      </c>
      <c r="G74" s="28">
        <v>0</v>
      </c>
      <c r="H74" s="27">
        <f t="shared" si="1"/>
        <v>0</v>
      </c>
      <c r="I74" s="28"/>
      <c r="J74" s="23"/>
    </row>
    <row r="75" spans="1:10" ht="15.4" hidden="1" customHeight="1" x14ac:dyDescent="0.2">
      <c r="A75" s="16"/>
      <c r="B75" s="25" t="s">
        <v>137</v>
      </c>
      <c r="C75" s="26" t="s">
        <v>138</v>
      </c>
      <c r="D75" s="27">
        <v>50000</v>
      </c>
      <c r="E75" s="28">
        <v>50000</v>
      </c>
      <c r="F75" s="27">
        <v>0</v>
      </c>
      <c r="G75" s="28">
        <v>0</v>
      </c>
      <c r="H75" s="27">
        <f t="shared" si="1"/>
        <v>0</v>
      </c>
      <c r="I75" s="28"/>
      <c r="J75" s="23"/>
    </row>
    <row r="76" spans="1:10" ht="15.4" hidden="1" customHeight="1" x14ac:dyDescent="0.2">
      <c r="A76" s="16"/>
      <c r="B76" s="25" t="s">
        <v>139</v>
      </c>
      <c r="C76" s="26" t="s">
        <v>140</v>
      </c>
      <c r="D76" s="27">
        <v>26000</v>
      </c>
      <c r="E76" s="28">
        <v>26000</v>
      </c>
      <c r="F76" s="27">
        <v>0</v>
      </c>
      <c r="G76" s="28">
        <v>0</v>
      </c>
      <c r="H76" s="27">
        <f t="shared" si="1"/>
        <v>0</v>
      </c>
      <c r="I76" s="28"/>
      <c r="J76" s="23"/>
    </row>
    <row r="77" spans="1:10" ht="15.4" hidden="1" customHeight="1" x14ac:dyDescent="0.2">
      <c r="A77" s="16"/>
      <c r="B77" s="25" t="s">
        <v>141</v>
      </c>
      <c r="C77" s="26" t="s">
        <v>142</v>
      </c>
      <c r="D77" s="27">
        <v>92069</v>
      </c>
      <c r="E77" s="28">
        <v>92069.2</v>
      </c>
      <c r="F77" s="27">
        <v>0</v>
      </c>
      <c r="G77" s="28">
        <v>0</v>
      </c>
      <c r="H77" s="27">
        <f t="shared" si="1"/>
        <v>0</v>
      </c>
      <c r="I77" s="28"/>
      <c r="J77" s="23"/>
    </row>
    <row r="78" spans="1:10" ht="15.4" hidden="1" customHeight="1" x14ac:dyDescent="0.2">
      <c r="A78" s="16"/>
      <c r="B78" s="25" t="s">
        <v>143</v>
      </c>
      <c r="C78" s="26" t="s">
        <v>144</v>
      </c>
      <c r="D78" s="27">
        <v>62000</v>
      </c>
      <c r="E78" s="28">
        <v>75577.48</v>
      </c>
      <c r="F78" s="27">
        <v>0</v>
      </c>
      <c r="G78" s="28">
        <v>0</v>
      </c>
      <c r="H78" s="27">
        <f t="shared" si="1"/>
        <v>0</v>
      </c>
      <c r="I78" s="28"/>
      <c r="J78" s="23"/>
    </row>
    <row r="79" spans="1:10" ht="15.4" hidden="1" customHeight="1" x14ac:dyDescent="0.2">
      <c r="A79" s="16"/>
      <c r="B79" s="25" t="s">
        <v>145</v>
      </c>
      <c r="C79" s="26" t="s">
        <v>146</v>
      </c>
      <c r="D79" s="27">
        <v>35831</v>
      </c>
      <c r="E79" s="28">
        <v>35831</v>
      </c>
      <c r="F79" s="27">
        <v>0</v>
      </c>
      <c r="G79" s="28">
        <v>0</v>
      </c>
      <c r="H79" s="27">
        <f t="shared" si="1"/>
        <v>0</v>
      </c>
      <c r="I79" s="28"/>
      <c r="J79" s="23"/>
    </row>
    <row r="80" spans="1:10" ht="15.4" hidden="1" customHeight="1" x14ac:dyDescent="0.2">
      <c r="A80" s="16"/>
      <c r="B80" s="25" t="s">
        <v>147</v>
      </c>
      <c r="C80" s="26" t="s">
        <v>148</v>
      </c>
      <c r="D80" s="27">
        <v>0</v>
      </c>
      <c r="E80" s="28">
        <v>0</v>
      </c>
      <c r="F80" s="27">
        <v>0</v>
      </c>
      <c r="G80" s="28">
        <v>0</v>
      </c>
      <c r="H80" s="27">
        <f t="shared" ref="H80:H111" si="2">SUM(F80-G80)</f>
        <v>0</v>
      </c>
      <c r="I80" s="28"/>
      <c r="J80" s="23"/>
    </row>
    <row r="81" spans="1:10" ht="15.4" hidden="1" customHeight="1" x14ac:dyDescent="0.2">
      <c r="A81" s="16"/>
      <c r="B81" s="25" t="s">
        <v>149</v>
      </c>
      <c r="C81" s="26" t="s">
        <v>150</v>
      </c>
      <c r="D81" s="27">
        <v>75000</v>
      </c>
      <c r="E81" s="28">
        <v>75000</v>
      </c>
      <c r="F81" s="27">
        <v>0</v>
      </c>
      <c r="G81" s="28">
        <v>0</v>
      </c>
      <c r="H81" s="27">
        <f t="shared" si="2"/>
        <v>0</v>
      </c>
      <c r="I81" s="28"/>
      <c r="J81" s="23"/>
    </row>
    <row r="82" spans="1:10" ht="15.4" hidden="1" customHeight="1" x14ac:dyDescent="0.2">
      <c r="A82" s="16"/>
      <c r="B82" s="25" t="s">
        <v>151</v>
      </c>
      <c r="C82" s="26" t="s">
        <v>152</v>
      </c>
      <c r="D82" s="27">
        <v>73517</v>
      </c>
      <c r="E82" s="28">
        <v>73516.75</v>
      </c>
      <c r="F82" s="27">
        <v>0</v>
      </c>
      <c r="G82" s="28">
        <v>0</v>
      </c>
      <c r="H82" s="27">
        <f t="shared" si="2"/>
        <v>0</v>
      </c>
      <c r="I82" s="28"/>
      <c r="J82" s="23"/>
    </row>
    <row r="83" spans="1:10" ht="15.4" hidden="1" customHeight="1" x14ac:dyDescent="0.2">
      <c r="A83" s="16"/>
      <c r="B83" s="25" t="s">
        <v>153</v>
      </c>
      <c r="C83" s="26" t="s">
        <v>154</v>
      </c>
      <c r="D83" s="27">
        <v>168973</v>
      </c>
      <c r="E83" s="28">
        <v>168973.19</v>
      </c>
      <c r="F83" s="27">
        <v>0</v>
      </c>
      <c r="G83" s="28">
        <v>0</v>
      </c>
      <c r="H83" s="27">
        <f t="shared" si="2"/>
        <v>0</v>
      </c>
      <c r="I83" s="28"/>
      <c r="J83" s="23"/>
    </row>
    <row r="84" spans="1:10" ht="15.4" hidden="1" customHeight="1" x14ac:dyDescent="0.2">
      <c r="A84" s="16"/>
      <c r="B84" s="29" t="s">
        <v>155</v>
      </c>
      <c r="C84" s="26" t="s">
        <v>156</v>
      </c>
      <c r="D84" s="27">
        <v>567000</v>
      </c>
      <c r="E84" s="28">
        <v>566520.18000000005</v>
      </c>
      <c r="F84" s="27">
        <v>0</v>
      </c>
      <c r="G84" s="28">
        <v>0</v>
      </c>
      <c r="H84" s="27">
        <f t="shared" si="2"/>
        <v>0</v>
      </c>
      <c r="I84" s="28"/>
      <c r="J84" s="23"/>
    </row>
    <row r="85" spans="1:10" ht="15.4" hidden="1" customHeight="1" x14ac:dyDescent="0.2">
      <c r="A85" s="16"/>
      <c r="B85" s="25" t="s">
        <v>157</v>
      </c>
      <c r="C85" s="26" t="s">
        <v>158</v>
      </c>
      <c r="D85" s="27">
        <v>186000</v>
      </c>
      <c r="E85" s="28">
        <v>185824.8</v>
      </c>
      <c r="F85" s="27">
        <v>0</v>
      </c>
      <c r="G85" s="28">
        <v>0</v>
      </c>
      <c r="H85" s="27">
        <f t="shared" si="2"/>
        <v>0</v>
      </c>
      <c r="I85" s="28"/>
      <c r="J85" s="23"/>
    </row>
    <row r="86" spans="1:10" ht="15.4" hidden="1" customHeight="1" x14ac:dyDescent="0.2">
      <c r="A86" s="16"/>
      <c r="B86" s="29" t="s">
        <v>159</v>
      </c>
      <c r="C86" s="26" t="s">
        <v>11</v>
      </c>
      <c r="D86" s="27">
        <v>1175630</v>
      </c>
      <c r="E86" s="28">
        <v>1175630.47</v>
      </c>
      <c r="F86" s="27">
        <v>0</v>
      </c>
      <c r="G86" s="28">
        <v>0</v>
      </c>
      <c r="H86" s="27">
        <f t="shared" si="2"/>
        <v>0</v>
      </c>
      <c r="I86" s="28"/>
      <c r="J86" s="23"/>
    </row>
    <row r="87" spans="1:10" ht="15.4" hidden="1" customHeight="1" x14ac:dyDescent="0.2">
      <c r="A87" s="16"/>
      <c r="B87" s="25" t="s">
        <v>160</v>
      </c>
      <c r="C87" s="26" t="s">
        <v>161</v>
      </c>
      <c r="D87" s="27">
        <v>304000</v>
      </c>
      <c r="E87" s="28">
        <v>304000</v>
      </c>
      <c r="F87" s="27">
        <v>0</v>
      </c>
      <c r="G87" s="28">
        <v>0</v>
      </c>
      <c r="H87" s="27">
        <f t="shared" si="2"/>
        <v>0</v>
      </c>
      <c r="I87" s="28"/>
      <c r="J87" s="23"/>
    </row>
    <row r="88" spans="1:10" ht="15.4" customHeight="1" x14ac:dyDescent="0.2">
      <c r="A88" s="16"/>
      <c r="B88" s="29" t="s">
        <v>162</v>
      </c>
      <c r="C88" s="26" t="s">
        <v>163</v>
      </c>
      <c r="D88" s="27">
        <v>1506500</v>
      </c>
      <c r="E88" s="28">
        <v>971096.24</v>
      </c>
      <c r="F88" s="27">
        <v>568727</v>
      </c>
      <c r="G88" s="28">
        <v>33323.5</v>
      </c>
      <c r="H88" s="27">
        <f t="shared" si="2"/>
        <v>535403.5</v>
      </c>
      <c r="I88" s="28">
        <f>H88</f>
        <v>535403.5</v>
      </c>
      <c r="J88" s="23" t="s">
        <v>326</v>
      </c>
    </row>
    <row r="89" spans="1:10" ht="15.4" hidden="1" customHeight="1" x14ac:dyDescent="0.2">
      <c r="A89" s="16"/>
      <c r="B89" s="25" t="s">
        <v>164</v>
      </c>
      <c r="C89" s="26" t="s">
        <v>165</v>
      </c>
      <c r="D89" s="27">
        <v>80000</v>
      </c>
      <c r="E89" s="28">
        <v>84694.37</v>
      </c>
      <c r="F89" s="27">
        <v>0</v>
      </c>
      <c r="G89" s="28">
        <v>0</v>
      </c>
      <c r="H89" s="27">
        <f t="shared" si="2"/>
        <v>0</v>
      </c>
      <c r="I89" s="28"/>
      <c r="J89" s="23"/>
    </row>
    <row r="90" spans="1:10" ht="15.4" hidden="1" customHeight="1" x14ac:dyDescent="0.2">
      <c r="A90" s="16"/>
      <c r="B90" s="29" t="s">
        <v>166</v>
      </c>
      <c r="C90" s="26" t="s">
        <v>167</v>
      </c>
      <c r="D90" s="27">
        <v>16089287</v>
      </c>
      <c r="E90" s="28">
        <v>16089285.33</v>
      </c>
      <c r="F90" s="27">
        <v>0</v>
      </c>
      <c r="G90" s="28">
        <v>0</v>
      </c>
      <c r="H90" s="27">
        <f t="shared" si="2"/>
        <v>0</v>
      </c>
      <c r="I90" s="28"/>
      <c r="J90" s="23"/>
    </row>
    <row r="91" spans="1:10" ht="15.4" hidden="1" customHeight="1" x14ac:dyDescent="0.2">
      <c r="A91" s="16"/>
      <c r="B91" s="25" t="s">
        <v>168</v>
      </c>
      <c r="C91" s="26" t="s">
        <v>169</v>
      </c>
      <c r="D91" s="27">
        <v>60000</v>
      </c>
      <c r="E91" s="28">
        <v>49200</v>
      </c>
      <c r="F91" s="27">
        <v>0</v>
      </c>
      <c r="G91" s="28">
        <v>0</v>
      </c>
      <c r="H91" s="27">
        <f t="shared" si="2"/>
        <v>0</v>
      </c>
      <c r="I91" s="28"/>
      <c r="J91" s="23"/>
    </row>
    <row r="92" spans="1:10" ht="15.4" hidden="1" customHeight="1" x14ac:dyDescent="0.2">
      <c r="A92" s="16"/>
      <c r="B92" s="25" t="s">
        <v>170</v>
      </c>
      <c r="C92" s="26" t="s">
        <v>171</v>
      </c>
      <c r="D92" s="27">
        <v>2806532</v>
      </c>
      <c r="E92" s="28">
        <v>2810001.36</v>
      </c>
      <c r="F92" s="27">
        <v>0</v>
      </c>
      <c r="G92" s="28">
        <v>0</v>
      </c>
      <c r="H92" s="27">
        <f t="shared" si="2"/>
        <v>0</v>
      </c>
      <c r="I92" s="28"/>
      <c r="J92" s="23"/>
    </row>
    <row r="93" spans="1:10" ht="15.4" hidden="1" customHeight="1" x14ac:dyDescent="0.2">
      <c r="A93" s="16"/>
      <c r="B93" s="25" t="s">
        <v>172</v>
      </c>
      <c r="C93" s="26" t="s">
        <v>173</v>
      </c>
      <c r="D93" s="27">
        <v>2000000</v>
      </c>
      <c r="E93" s="28">
        <v>1996615.51</v>
      </c>
      <c r="F93" s="27">
        <v>0</v>
      </c>
      <c r="G93" s="28">
        <v>0</v>
      </c>
      <c r="H93" s="27">
        <f t="shared" si="2"/>
        <v>0</v>
      </c>
      <c r="I93" s="28"/>
      <c r="J93" s="23"/>
    </row>
    <row r="94" spans="1:10" ht="15.4" hidden="1" customHeight="1" x14ac:dyDescent="0.2">
      <c r="A94" s="16"/>
      <c r="B94" s="25" t="s">
        <v>174</v>
      </c>
      <c r="C94" s="26" t="s">
        <v>175</v>
      </c>
      <c r="D94" s="27">
        <v>7962287</v>
      </c>
      <c r="E94" s="28">
        <v>8197684.25</v>
      </c>
      <c r="F94" s="27">
        <v>0</v>
      </c>
      <c r="G94" s="28">
        <v>0</v>
      </c>
      <c r="H94" s="27">
        <f t="shared" si="2"/>
        <v>0</v>
      </c>
      <c r="I94" s="28"/>
      <c r="J94" s="23"/>
    </row>
    <row r="95" spans="1:10" ht="15.4" hidden="1" customHeight="1" x14ac:dyDescent="0.2">
      <c r="A95" s="16"/>
      <c r="B95" s="25" t="s">
        <v>176</v>
      </c>
      <c r="C95" s="26" t="s">
        <v>177</v>
      </c>
      <c r="D95" s="27">
        <v>17012713</v>
      </c>
      <c r="E95" s="28">
        <v>17243593.68</v>
      </c>
      <c r="F95" s="27">
        <v>0</v>
      </c>
      <c r="G95" s="28">
        <v>0</v>
      </c>
      <c r="H95" s="27">
        <f t="shared" si="2"/>
        <v>0</v>
      </c>
      <c r="I95" s="28"/>
      <c r="J95" s="23"/>
    </row>
    <row r="96" spans="1:10" ht="15.4" hidden="1" customHeight="1" x14ac:dyDescent="0.2">
      <c r="A96" s="16"/>
      <c r="B96" s="25" t="s">
        <v>178</v>
      </c>
      <c r="C96" s="26" t="s">
        <v>179</v>
      </c>
      <c r="D96" s="27">
        <v>565000</v>
      </c>
      <c r="E96" s="28">
        <v>563260</v>
      </c>
      <c r="F96" s="27">
        <v>0</v>
      </c>
      <c r="G96" s="28">
        <v>0</v>
      </c>
      <c r="H96" s="27">
        <f t="shared" si="2"/>
        <v>0</v>
      </c>
      <c r="I96" s="28"/>
      <c r="J96" s="23"/>
    </row>
    <row r="97" spans="1:10" ht="15.4" hidden="1" customHeight="1" x14ac:dyDescent="0.2">
      <c r="A97" s="16"/>
      <c r="B97" s="25" t="s">
        <v>180</v>
      </c>
      <c r="C97" s="26" t="s">
        <v>181</v>
      </c>
      <c r="D97" s="27">
        <v>127840</v>
      </c>
      <c r="E97" s="28">
        <v>127840</v>
      </c>
      <c r="F97" s="27">
        <v>0</v>
      </c>
      <c r="G97" s="28">
        <v>0</v>
      </c>
      <c r="H97" s="27">
        <f t="shared" si="2"/>
        <v>0</v>
      </c>
      <c r="I97" s="28"/>
      <c r="J97" s="23"/>
    </row>
    <row r="98" spans="1:10" ht="15.4" hidden="1" customHeight="1" x14ac:dyDescent="0.2">
      <c r="A98" s="16"/>
      <c r="B98" s="25" t="s">
        <v>182</v>
      </c>
      <c r="C98" s="26" t="s">
        <v>183</v>
      </c>
      <c r="D98" s="27">
        <v>45000</v>
      </c>
      <c r="E98" s="28">
        <v>43141.75</v>
      </c>
      <c r="F98" s="27">
        <v>0</v>
      </c>
      <c r="G98" s="28">
        <v>0</v>
      </c>
      <c r="H98" s="27">
        <f t="shared" si="2"/>
        <v>0</v>
      </c>
      <c r="I98" s="28"/>
      <c r="J98" s="23"/>
    </row>
    <row r="99" spans="1:10" ht="15.4" hidden="1" customHeight="1" x14ac:dyDescent="0.2">
      <c r="A99" s="16"/>
      <c r="B99" s="25" t="s">
        <v>184</v>
      </c>
      <c r="C99" s="26" t="s">
        <v>185</v>
      </c>
      <c r="D99" s="27">
        <v>273160</v>
      </c>
      <c r="E99" s="28">
        <v>273160</v>
      </c>
      <c r="F99" s="27">
        <v>0</v>
      </c>
      <c r="G99" s="28">
        <v>0</v>
      </c>
      <c r="H99" s="27">
        <f t="shared" si="2"/>
        <v>0</v>
      </c>
      <c r="I99" s="28"/>
      <c r="J99" s="23"/>
    </row>
    <row r="100" spans="1:10" ht="15.4" hidden="1" customHeight="1" x14ac:dyDescent="0.2">
      <c r="A100" s="16"/>
      <c r="B100" s="25" t="s">
        <v>186</v>
      </c>
      <c r="C100" s="26" t="s">
        <v>187</v>
      </c>
      <c r="D100" s="27">
        <v>162633</v>
      </c>
      <c r="E100" s="28">
        <v>162632.93</v>
      </c>
      <c r="F100" s="27">
        <v>0</v>
      </c>
      <c r="G100" s="28">
        <v>0</v>
      </c>
      <c r="H100" s="27">
        <f t="shared" si="2"/>
        <v>0</v>
      </c>
      <c r="I100" s="28"/>
      <c r="J100" s="23"/>
    </row>
    <row r="101" spans="1:10" ht="15.4" hidden="1" customHeight="1" x14ac:dyDescent="0.2">
      <c r="A101" s="16"/>
      <c r="B101" s="25" t="s">
        <v>188</v>
      </c>
      <c r="C101" s="26" t="s">
        <v>189</v>
      </c>
      <c r="D101" s="27">
        <v>36082</v>
      </c>
      <c r="E101" s="28">
        <v>36081.67</v>
      </c>
      <c r="F101" s="27">
        <v>0</v>
      </c>
      <c r="G101" s="28">
        <v>0</v>
      </c>
      <c r="H101" s="27">
        <f t="shared" si="2"/>
        <v>0</v>
      </c>
      <c r="I101" s="28"/>
      <c r="J101" s="23"/>
    </row>
    <row r="102" spans="1:10" ht="15.4" hidden="1" customHeight="1" x14ac:dyDescent="0.2">
      <c r="A102" s="16"/>
      <c r="B102" s="25" t="s">
        <v>190</v>
      </c>
      <c r="C102" s="26" t="s">
        <v>191</v>
      </c>
      <c r="D102" s="27">
        <v>60349</v>
      </c>
      <c r="E102" s="28">
        <v>60348.75</v>
      </c>
      <c r="F102" s="27">
        <v>0</v>
      </c>
      <c r="G102" s="28">
        <v>0</v>
      </c>
      <c r="H102" s="27">
        <f t="shared" si="2"/>
        <v>0</v>
      </c>
      <c r="I102" s="28"/>
      <c r="J102" s="23"/>
    </row>
    <row r="103" spans="1:10" ht="15.4" hidden="1" customHeight="1" x14ac:dyDescent="0.2">
      <c r="A103" s="16"/>
      <c r="B103" s="25" t="s">
        <v>192</v>
      </c>
      <c r="C103" s="26" t="s">
        <v>193</v>
      </c>
      <c r="D103" s="27">
        <v>171955</v>
      </c>
      <c r="E103" s="28">
        <v>171955</v>
      </c>
      <c r="F103" s="27">
        <v>0</v>
      </c>
      <c r="G103" s="28">
        <v>0</v>
      </c>
      <c r="H103" s="27">
        <f t="shared" si="2"/>
        <v>0</v>
      </c>
      <c r="I103" s="28"/>
      <c r="J103" s="23"/>
    </row>
    <row r="104" spans="1:10" ht="15.4" hidden="1" customHeight="1" x14ac:dyDescent="0.2">
      <c r="A104" s="16"/>
      <c r="B104" s="25" t="s">
        <v>194</v>
      </c>
      <c r="C104" s="26" t="s">
        <v>195</v>
      </c>
      <c r="D104" s="27">
        <v>91632</v>
      </c>
      <c r="E104" s="28">
        <v>91632</v>
      </c>
      <c r="F104" s="27">
        <v>0</v>
      </c>
      <c r="G104" s="28">
        <v>0</v>
      </c>
      <c r="H104" s="27">
        <f t="shared" si="2"/>
        <v>0</v>
      </c>
      <c r="I104" s="28"/>
      <c r="J104" s="23"/>
    </row>
    <row r="105" spans="1:10" ht="15.4" hidden="1" customHeight="1" x14ac:dyDescent="0.2">
      <c r="A105" s="16"/>
      <c r="B105" s="25" t="s">
        <v>196</v>
      </c>
      <c r="C105" s="26" t="s">
        <v>197</v>
      </c>
      <c r="D105" s="27">
        <v>50475</v>
      </c>
      <c r="E105" s="28">
        <v>50475.34</v>
      </c>
      <c r="F105" s="27">
        <v>0</v>
      </c>
      <c r="G105" s="28">
        <v>0</v>
      </c>
      <c r="H105" s="27">
        <f t="shared" si="2"/>
        <v>0</v>
      </c>
      <c r="I105" s="28"/>
      <c r="J105" s="23"/>
    </row>
    <row r="106" spans="1:10" ht="15.4" hidden="1" customHeight="1" x14ac:dyDescent="0.2">
      <c r="A106" s="16"/>
      <c r="B106" s="25" t="s">
        <v>198</v>
      </c>
      <c r="C106" s="26" t="s">
        <v>199</v>
      </c>
      <c r="D106" s="27">
        <v>25307</v>
      </c>
      <c r="E106" s="28">
        <v>25306.68</v>
      </c>
      <c r="F106" s="27">
        <v>0</v>
      </c>
      <c r="G106" s="28">
        <v>0</v>
      </c>
      <c r="H106" s="27">
        <f t="shared" si="2"/>
        <v>0</v>
      </c>
      <c r="I106" s="28"/>
      <c r="J106" s="23"/>
    </row>
    <row r="107" spans="1:10" ht="15.4" hidden="1" customHeight="1" x14ac:dyDescent="0.2">
      <c r="A107" s="16"/>
      <c r="B107" s="25" t="s">
        <v>200</v>
      </c>
      <c r="C107" s="26" t="s">
        <v>201</v>
      </c>
      <c r="D107" s="27">
        <v>58000</v>
      </c>
      <c r="E107" s="28">
        <v>57699.88</v>
      </c>
      <c r="F107" s="27">
        <v>0</v>
      </c>
      <c r="G107" s="28">
        <v>0</v>
      </c>
      <c r="H107" s="27">
        <f t="shared" si="2"/>
        <v>0</v>
      </c>
      <c r="I107" s="28"/>
      <c r="J107" s="23"/>
    </row>
    <row r="108" spans="1:10" ht="15.4" hidden="1" customHeight="1" x14ac:dyDescent="0.2">
      <c r="A108" s="16"/>
      <c r="B108" s="25" t="s">
        <v>202</v>
      </c>
      <c r="C108" s="26" t="s">
        <v>203</v>
      </c>
      <c r="D108" s="27">
        <v>108000</v>
      </c>
      <c r="E108" s="28">
        <v>107999.36</v>
      </c>
      <c r="F108" s="27">
        <v>0</v>
      </c>
      <c r="G108" s="28">
        <v>0</v>
      </c>
      <c r="H108" s="27">
        <f t="shared" si="2"/>
        <v>0</v>
      </c>
      <c r="I108" s="28"/>
      <c r="J108" s="23"/>
    </row>
    <row r="109" spans="1:10" ht="15.4" hidden="1" customHeight="1" x14ac:dyDescent="0.2">
      <c r="A109" s="16"/>
      <c r="B109" s="25" t="s">
        <v>204</v>
      </c>
      <c r="C109" s="26" t="s">
        <v>205</v>
      </c>
      <c r="D109" s="27">
        <v>34381</v>
      </c>
      <c r="E109" s="28">
        <v>34381.61</v>
      </c>
      <c r="F109" s="27">
        <v>0</v>
      </c>
      <c r="G109" s="28">
        <v>0</v>
      </c>
      <c r="H109" s="27">
        <f t="shared" si="2"/>
        <v>0</v>
      </c>
      <c r="I109" s="28"/>
      <c r="J109" s="23"/>
    </row>
    <row r="110" spans="1:10" ht="15.4" hidden="1" customHeight="1" x14ac:dyDescent="0.2">
      <c r="A110" s="16"/>
      <c r="B110" s="25" t="s">
        <v>206</v>
      </c>
      <c r="C110" s="26" t="s">
        <v>207</v>
      </c>
      <c r="D110" s="27">
        <v>25000</v>
      </c>
      <c r="E110" s="28">
        <v>24999.599999999999</v>
      </c>
      <c r="F110" s="27">
        <v>0</v>
      </c>
      <c r="G110" s="28">
        <v>0</v>
      </c>
      <c r="H110" s="27">
        <f t="shared" si="2"/>
        <v>0</v>
      </c>
      <c r="I110" s="28"/>
      <c r="J110" s="23"/>
    </row>
    <row r="111" spans="1:10" ht="15.4" hidden="1" customHeight="1" x14ac:dyDescent="0.2">
      <c r="A111" s="16"/>
      <c r="B111" s="29" t="s">
        <v>208</v>
      </c>
      <c r="C111" s="26" t="s">
        <v>209</v>
      </c>
      <c r="D111" s="27">
        <v>0</v>
      </c>
      <c r="E111" s="28">
        <v>0</v>
      </c>
      <c r="F111" s="27">
        <v>0</v>
      </c>
      <c r="G111" s="28">
        <v>0</v>
      </c>
      <c r="H111" s="27">
        <f t="shared" si="2"/>
        <v>0</v>
      </c>
      <c r="I111" s="28"/>
      <c r="J111" s="23"/>
    </row>
    <row r="112" spans="1:10" ht="15.4" hidden="1" customHeight="1" x14ac:dyDescent="0.2">
      <c r="A112" s="16"/>
      <c r="B112" s="25" t="s">
        <v>210</v>
      </c>
      <c r="C112" s="26" t="s">
        <v>211</v>
      </c>
      <c r="D112" s="27">
        <v>190000</v>
      </c>
      <c r="E112" s="28">
        <v>198108.79999999999</v>
      </c>
      <c r="F112" s="27">
        <v>0</v>
      </c>
      <c r="G112" s="28">
        <v>0</v>
      </c>
      <c r="H112" s="27">
        <f t="shared" ref="H112:H118" si="3">SUM(F112-G112)</f>
        <v>0</v>
      </c>
      <c r="I112" s="28"/>
      <c r="J112" s="23"/>
    </row>
    <row r="113" spans="1:10" ht="15.4" hidden="1" customHeight="1" x14ac:dyDescent="0.2">
      <c r="A113" s="16"/>
      <c r="B113" s="29" t="s">
        <v>212</v>
      </c>
      <c r="C113" s="26" t="s">
        <v>11</v>
      </c>
      <c r="D113" s="27">
        <v>550000</v>
      </c>
      <c r="E113" s="28">
        <v>550028.82999999996</v>
      </c>
      <c r="F113" s="27">
        <v>0</v>
      </c>
      <c r="G113" s="28">
        <v>0</v>
      </c>
      <c r="H113" s="27">
        <f t="shared" si="3"/>
        <v>0</v>
      </c>
      <c r="I113" s="28"/>
      <c r="J113" s="23"/>
    </row>
    <row r="114" spans="1:10" ht="15.4" hidden="1" customHeight="1" x14ac:dyDescent="0.2">
      <c r="A114" s="16"/>
      <c r="B114" s="29" t="s">
        <v>213</v>
      </c>
      <c r="C114" s="26" t="s">
        <v>214</v>
      </c>
      <c r="D114" s="27">
        <v>2890600</v>
      </c>
      <c r="E114" s="28">
        <v>2849497.33</v>
      </c>
      <c r="F114" s="27">
        <v>0</v>
      </c>
      <c r="G114" s="28">
        <v>0</v>
      </c>
      <c r="H114" s="27">
        <f t="shared" si="3"/>
        <v>0</v>
      </c>
      <c r="I114" s="28"/>
      <c r="J114" s="23"/>
    </row>
    <row r="115" spans="1:10" ht="15.4" hidden="1" customHeight="1" x14ac:dyDescent="0.2">
      <c r="A115" s="16"/>
      <c r="B115" s="29" t="s">
        <v>215</v>
      </c>
      <c r="C115" s="26" t="s">
        <v>216</v>
      </c>
      <c r="D115" s="27">
        <v>3394962</v>
      </c>
      <c r="E115" s="28">
        <v>3394962.23</v>
      </c>
      <c r="F115" s="27">
        <v>0</v>
      </c>
      <c r="G115" s="28">
        <v>0</v>
      </c>
      <c r="H115" s="27">
        <f t="shared" si="3"/>
        <v>0</v>
      </c>
      <c r="I115" s="28"/>
      <c r="J115" s="23"/>
    </row>
    <row r="116" spans="1:10" x14ac:dyDescent="0.2">
      <c r="A116" s="16"/>
      <c r="B116" s="29" t="s">
        <v>217</v>
      </c>
      <c r="C116" s="26" t="s">
        <v>218</v>
      </c>
      <c r="D116" s="27">
        <v>16280250</v>
      </c>
      <c r="E116" s="28">
        <v>15994481.27</v>
      </c>
      <c r="F116" s="27">
        <v>5916170</v>
      </c>
      <c r="G116" s="28">
        <v>5814402</v>
      </c>
      <c r="H116" s="27">
        <f t="shared" si="3"/>
        <v>101768</v>
      </c>
      <c r="I116" s="28">
        <f>H116</f>
        <v>101768</v>
      </c>
      <c r="J116" s="23" t="s">
        <v>335</v>
      </c>
    </row>
    <row r="117" spans="1:10" ht="15.4" hidden="1" customHeight="1" x14ac:dyDescent="0.2">
      <c r="A117" s="16"/>
      <c r="B117" s="25" t="s">
        <v>219</v>
      </c>
      <c r="C117" s="26" t="s">
        <v>220</v>
      </c>
      <c r="D117" s="27">
        <v>147286</v>
      </c>
      <c r="E117" s="28">
        <v>147285.34</v>
      </c>
      <c r="F117" s="27">
        <v>0</v>
      </c>
      <c r="G117" s="28">
        <v>0</v>
      </c>
      <c r="H117" s="27">
        <f t="shared" si="3"/>
        <v>0</v>
      </c>
      <c r="I117" s="28"/>
      <c r="J117" s="23"/>
    </row>
    <row r="118" spans="1:10" ht="15.4" hidden="1" customHeight="1" x14ac:dyDescent="0.2">
      <c r="A118" s="16"/>
      <c r="B118" s="25" t="s">
        <v>221</v>
      </c>
      <c r="C118" s="26" t="s">
        <v>222</v>
      </c>
      <c r="D118" s="27">
        <v>831213</v>
      </c>
      <c r="E118" s="28">
        <v>831213.03</v>
      </c>
      <c r="F118" s="27">
        <v>0</v>
      </c>
      <c r="G118" s="28">
        <v>0</v>
      </c>
      <c r="H118" s="27">
        <f t="shared" si="3"/>
        <v>0</v>
      </c>
      <c r="I118" s="28"/>
      <c r="J118" s="23"/>
    </row>
    <row r="119" spans="1:10" ht="15.4" hidden="1" customHeight="1" x14ac:dyDescent="0.2">
      <c r="A119" s="16"/>
      <c r="B119" s="25" t="s">
        <v>223</v>
      </c>
      <c r="C119" s="26" t="s">
        <v>224</v>
      </c>
      <c r="D119" s="27"/>
      <c r="E119" s="28"/>
      <c r="F119" s="27"/>
      <c r="G119" s="28"/>
      <c r="H119" s="27"/>
      <c r="I119" s="28"/>
      <c r="J119" s="23"/>
    </row>
    <row r="120" spans="1:10" ht="15.4" hidden="1" customHeight="1" x14ac:dyDescent="0.2">
      <c r="A120" s="16"/>
      <c r="B120" s="25" t="s">
        <v>225</v>
      </c>
      <c r="C120" s="26" t="s">
        <v>226</v>
      </c>
      <c r="D120" s="27">
        <v>231282</v>
      </c>
      <c r="E120" s="28">
        <v>213208.32000000001</v>
      </c>
      <c r="F120" s="27">
        <v>0</v>
      </c>
      <c r="G120" s="28">
        <v>0</v>
      </c>
      <c r="H120" s="27">
        <f t="shared" ref="H120:H147" si="4">SUM(F120-G120)</f>
        <v>0</v>
      </c>
      <c r="I120" s="28"/>
      <c r="J120" s="23"/>
    </row>
    <row r="121" spans="1:10" ht="15.4" hidden="1" customHeight="1" x14ac:dyDescent="0.2">
      <c r="A121" s="16"/>
      <c r="B121" s="25" t="s">
        <v>227</v>
      </c>
      <c r="C121" s="26" t="s">
        <v>228</v>
      </c>
      <c r="D121" s="27">
        <v>90000</v>
      </c>
      <c r="E121" s="28">
        <v>90000</v>
      </c>
      <c r="F121" s="27">
        <v>0</v>
      </c>
      <c r="G121" s="28">
        <v>0</v>
      </c>
      <c r="H121" s="27">
        <f t="shared" si="4"/>
        <v>0</v>
      </c>
      <c r="I121" s="28"/>
      <c r="J121" s="23"/>
    </row>
    <row r="122" spans="1:10" ht="15.4" hidden="1" customHeight="1" x14ac:dyDescent="0.2">
      <c r="A122" s="16"/>
      <c r="B122" s="25" t="s">
        <v>229</v>
      </c>
      <c r="C122" s="26" t="s">
        <v>230</v>
      </c>
      <c r="D122" s="27">
        <v>305619</v>
      </c>
      <c r="E122" s="28">
        <v>305619.02</v>
      </c>
      <c r="F122" s="27">
        <v>0</v>
      </c>
      <c r="G122" s="28">
        <v>0</v>
      </c>
      <c r="H122" s="27">
        <f t="shared" si="4"/>
        <v>0</v>
      </c>
      <c r="I122" s="28"/>
      <c r="J122" s="23"/>
    </row>
    <row r="123" spans="1:10" ht="15.4" hidden="1" customHeight="1" x14ac:dyDescent="0.2">
      <c r="A123" s="16"/>
      <c r="B123" s="25" t="s">
        <v>231</v>
      </c>
      <c r="C123" s="26" t="s">
        <v>232</v>
      </c>
      <c r="D123" s="27">
        <v>129778</v>
      </c>
      <c r="E123" s="28">
        <v>129778.07</v>
      </c>
      <c r="F123" s="27">
        <v>0</v>
      </c>
      <c r="G123" s="28">
        <v>0</v>
      </c>
      <c r="H123" s="27">
        <f t="shared" si="4"/>
        <v>0</v>
      </c>
      <c r="I123" s="28"/>
      <c r="J123" s="23"/>
    </row>
    <row r="124" spans="1:10" ht="15.4" hidden="1" customHeight="1" x14ac:dyDescent="0.2">
      <c r="A124" s="16"/>
      <c r="B124" s="25" t="s">
        <v>233</v>
      </c>
      <c r="C124" s="26" t="s">
        <v>234</v>
      </c>
      <c r="D124" s="27">
        <v>111869</v>
      </c>
      <c r="E124" s="28">
        <v>111869.13</v>
      </c>
      <c r="F124" s="27">
        <v>0</v>
      </c>
      <c r="G124" s="28">
        <v>0</v>
      </c>
      <c r="H124" s="27">
        <f t="shared" si="4"/>
        <v>0</v>
      </c>
      <c r="I124" s="28"/>
      <c r="J124" s="23"/>
    </row>
    <row r="125" spans="1:10" ht="15.4" hidden="1" customHeight="1" x14ac:dyDescent="0.2">
      <c r="A125" s="16"/>
      <c r="B125" s="25" t="s">
        <v>235</v>
      </c>
      <c r="C125" s="26" t="s">
        <v>236</v>
      </c>
      <c r="D125" s="27">
        <v>36327</v>
      </c>
      <c r="E125" s="28">
        <v>36326.5</v>
      </c>
      <c r="F125" s="27">
        <v>0</v>
      </c>
      <c r="G125" s="28">
        <v>0</v>
      </c>
      <c r="H125" s="27">
        <f t="shared" si="4"/>
        <v>0</v>
      </c>
      <c r="I125" s="28"/>
      <c r="J125" s="23"/>
    </row>
    <row r="126" spans="1:10" ht="15.4" hidden="1" customHeight="1" x14ac:dyDescent="0.2">
      <c r="A126" s="16"/>
      <c r="B126" s="25" t="s">
        <v>237</v>
      </c>
      <c r="C126" s="26" t="s">
        <v>238</v>
      </c>
      <c r="D126" s="27">
        <v>23000</v>
      </c>
      <c r="E126" s="28">
        <v>23000</v>
      </c>
      <c r="F126" s="27">
        <v>0</v>
      </c>
      <c r="G126" s="28">
        <v>0</v>
      </c>
      <c r="H126" s="27">
        <f t="shared" si="4"/>
        <v>0</v>
      </c>
      <c r="I126" s="28"/>
      <c r="J126" s="23"/>
    </row>
    <row r="127" spans="1:10" ht="15.4" hidden="1" customHeight="1" x14ac:dyDescent="0.2">
      <c r="A127" s="16"/>
      <c r="B127" s="25" t="s">
        <v>239</v>
      </c>
      <c r="C127" s="26" t="s">
        <v>240</v>
      </c>
      <c r="D127" s="27">
        <v>29850</v>
      </c>
      <c r="E127" s="28">
        <v>29850.28</v>
      </c>
      <c r="F127" s="27">
        <v>0</v>
      </c>
      <c r="G127" s="28">
        <v>0</v>
      </c>
      <c r="H127" s="27">
        <f t="shared" si="4"/>
        <v>0</v>
      </c>
      <c r="I127" s="28"/>
      <c r="J127" s="23"/>
    </row>
    <row r="128" spans="1:10" ht="15.4" hidden="1" customHeight="1" x14ac:dyDescent="0.2">
      <c r="A128" s="16"/>
      <c r="B128" s="25" t="s">
        <v>241</v>
      </c>
      <c r="C128" s="26" t="s">
        <v>242</v>
      </c>
      <c r="D128" s="27">
        <v>105000</v>
      </c>
      <c r="E128" s="28">
        <v>105000</v>
      </c>
      <c r="F128" s="27">
        <v>0</v>
      </c>
      <c r="G128" s="28">
        <v>0</v>
      </c>
      <c r="H128" s="27">
        <f t="shared" si="4"/>
        <v>0</v>
      </c>
      <c r="I128" s="28"/>
      <c r="J128" s="23"/>
    </row>
    <row r="129" spans="1:10" ht="15.4" hidden="1" customHeight="1" x14ac:dyDescent="0.2">
      <c r="A129" s="16"/>
      <c r="B129" s="25" t="s">
        <v>243</v>
      </c>
      <c r="C129" s="26" t="s">
        <v>244</v>
      </c>
      <c r="D129" s="27">
        <v>61189</v>
      </c>
      <c r="E129" s="28">
        <v>61189</v>
      </c>
      <c r="F129" s="27">
        <v>0</v>
      </c>
      <c r="G129" s="28">
        <v>0</v>
      </c>
      <c r="H129" s="27">
        <f t="shared" si="4"/>
        <v>0</v>
      </c>
      <c r="I129" s="28"/>
      <c r="J129" s="23"/>
    </row>
    <row r="130" spans="1:10" ht="15.4" hidden="1" customHeight="1" x14ac:dyDescent="0.2">
      <c r="A130" s="16"/>
      <c r="B130" s="25" t="s">
        <v>245</v>
      </c>
      <c r="C130" s="26" t="s">
        <v>246</v>
      </c>
      <c r="D130" s="27">
        <v>73986</v>
      </c>
      <c r="E130" s="28">
        <v>73986</v>
      </c>
      <c r="F130" s="27">
        <v>0</v>
      </c>
      <c r="G130" s="28">
        <v>0</v>
      </c>
      <c r="H130" s="27">
        <f t="shared" si="4"/>
        <v>0</v>
      </c>
      <c r="I130" s="28"/>
      <c r="J130" s="23"/>
    </row>
    <row r="131" spans="1:10" ht="15.4" hidden="1" customHeight="1" x14ac:dyDescent="0.2">
      <c r="A131" s="16"/>
      <c r="B131" s="25" t="s">
        <v>247</v>
      </c>
      <c r="C131" s="26" t="s">
        <v>248</v>
      </c>
      <c r="D131" s="27">
        <v>105488</v>
      </c>
      <c r="E131" s="28">
        <v>105488</v>
      </c>
      <c r="F131" s="27">
        <v>0</v>
      </c>
      <c r="G131" s="28">
        <v>0</v>
      </c>
      <c r="H131" s="27">
        <f t="shared" si="4"/>
        <v>0</v>
      </c>
      <c r="I131" s="28"/>
      <c r="J131" s="23"/>
    </row>
    <row r="132" spans="1:10" ht="15.4" hidden="1" customHeight="1" x14ac:dyDescent="0.2">
      <c r="A132" s="16"/>
      <c r="B132" s="25" t="s">
        <v>249</v>
      </c>
      <c r="C132" s="26" t="s">
        <v>250</v>
      </c>
      <c r="D132" s="27">
        <v>357067</v>
      </c>
      <c r="E132" s="28">
        <v>357067.15</v>
      </c>
      <c r="F132" s="27">
        <v>0</v>
      </c>
      <c r="G132" s="28">
        <v>0</v>
      </c>
      <c r="H132" s="27">
        <f t="shared" si="4"/>
        <v>0</v>
      </c>
      <c r="I132" s="28"/>
      <c r="J132" s="23"/>
    </row>
    <row r="133" spans="1:10" ht="15.4" hidden="1" customHeight="1" x14ac:dyDescent="0.2">
      <c r="A133" s="16"/>
      <c r="B133" s="25" t="s">
        <v>251</v>
      </c>
      <c r="C133" s="26" t="s">
        <v>252</v>
      </c>
      <c r="D133" s="27">
        <v>35000</v>
      </c>
      <c r="E133" s="28">
        <v>35000</v>
      </c>
      <c r="F133" s="27">
        <v>0</v>
      </c>
      <c r="G133" s="28">
        <v>0</v>
      </c>
      <c r="H133" s="27">
        <f t="shared" si="4"/>
        <v>0</v>
      </c>
      <c r="I133" s="28"/>
      <c r="J133" s="23"/>
    </row>
    <row r="134" spans="1:10" ht="15.4" hidden="1" customHeight="1" x14ac:dyDescent="0.2">
      <c r="A134" s="16"/>
      <c r="B134" s="25" t="s">
        <v>253</v>
      </c>
      <c r="C134" s="26" t="s">
        <v>254</v>
      </c>
      <c r="D134" s="27">
        <v>36017</v>
      </c>
      <c r="E134" s="28">
        <v>36017.25</v>
      </c>
      <c r="F134" s="27">
        <v>0</v>
      </c>
      <c r="G134" s="28">
        <v>0</v>
      </c>
      <c r="H134" s="27">
        <f t="shared" si="4"/>
        <v>0</v>
      </c>
      <c r="I134" s="28"/>
      <c r="J134" s="23"/>
    </row>
    <row r="135" spans="1:10" ht="15.4" hidden="1" customHeight="1" x14ac:dyDescent="0.2">
      <c r="A135" s="16"/>
      <c r="B135" s="25" t="s">
        <v>255</v>
      </c>
      <c r="C135" s="26" t="s">
        <v>256</v>
      </c>
      <c r="D135" s="27">
        <v>110000</v>
      </c>
      <c r="E135" s="28">
        <v>110000.05</v>
      </c>
      <c r="F135" s="27">
        <v>0</v>
      </c>
      <c r="G135" s="28">
        <v>0</v>
      </c>
      <c r="H135" s="27">
        <f t="shared" si="4"/>
        <v>0</v>
      </c>
      <c r="I135" s="28"/>
      <c r="J135" s="23"/>
    </row>
    <row r="136" spans="1:10" ht="15.4" hidden="1" customHeight="1" x14ac:dyDescent="0.2">
      <c r="A136" s="16"/>
      <c r="B136" s="25" t="s">
        <v>257</v>
      </c>
      <c r="C136" s="26" t="s">
        <v>258</v>
      </c>
      <c r="D136" s="27">
        <v>50098</v>
      </c>
      <c r="E136" s="28">
        <v>50098</v>
      </c>
      <c r="F136" s="27">
        <v>0</v>
      </c>
      <c r="G136" s="28">
        <v>0</v>
      </c>
      <c r="H136" s="27">
        <f t="shared" si="4"/>
        <v>0</v>
      </c>
      <c r="I136" s="28"/>
      <c r="J136" s="23"/>
    </row>
    <row r="137" spans="1:10" ht="15.4" hidden="1" customHeight="1" x14ac:dyDescent="0.2">
      <c r="A137" s="16"/>
      <c r="B137" s="25" t="s">
        <v>259</v>
      </c>
      <c r="C137" s="26" t="s">
        <v>260</v>
      </c>
      <c r="D137" s="27">
        <v>26249</v>
      </c>
      <c r="E137" s="28">
        <v>26249.24</v>
      </c>
      <c r="F137" s="27">
        <v>0</v>
      </c>
      <c r="G137" s="28">
        <v>0</v>
      </c>
      <c r="H137" s="27">
        <f t="shared" si="4"/>
        <v>0</v>
      </c>
      <c r="I137" s="28"/>
      <c r="J137" s="23"/>
    </row>
    <row r="138" spans="1:10" ht="15.4" hidden="1" customHeight="1" x14ac:dyDescent="0.2">
      <c r="A138" s="16"/>
      <c r="B138" s="25" t="s">
        <v>261</v>
      </c>
      <c r="C138" s="26" t="s">
        <v>262</v>
      </c>
      <c r="D138" s="27">
        <v>75000</v>
      </c>
      <c r="E138" s="28">
        <v>75000</v>
      </c>
      <c r="F138" s="27">
        <v>0</v>
      </c>
      <c r="G138" s="28">
        <v>0</v>
      </c>
      <c r="H138" s="27">
        <f t="shared" si="4"/>
        <v>0</v>
      </c>
      <c r="I138" s="28"/>
      <c r="J138" s="23"/>
    </row>
    <row r="139" spans="1:10" ht="15.4" hidden="1" customHeight="1" x14ac:dyDescent="0.2">
      <c r="A139" s="16"/>
      <c r="B139" s="25" t="s">
        <v>263</v>
      </c>
      <c r="C139" s="26" t="s">
        <v>264</v>
      </c>
      <c r="D139" s="27">
        <v>7700000</v>
      </c>
      <c r="E139" s="28">
        <v>7699998.7400000002</v>
      </c>
      <c r="F139" s="27">
        <v>0</v>
      </c>
      <c r="G139" s="28">
        <v>0</v>
      </c>
      <c r="H139" s="27">
        <f t="shared" si="4"/>
        <v>0</v>
      </c>
      <c r="I139" s="28"/>
      <c r="J139" s="23"/>
    </row>
    <row r="140" spans="1:10" ht="15.4" hidden="1" customHeight="1" x14ac:dyDescent="0.2">
      <c r="A140" s="16"/>
      <c r="B140" s="25" t="s">
        <v>265</v>
      </c>
      <c r="C140" s="26" t="s">
        <v>266</v>
      </c>
      <c r="D140" s="27">
        <v>32858</v>
      </c>
      <c r="E140" s="28">
        <v>32857.949999999997</v>
      </c>
      <c r="F140" s="27">
        <v>0</v>
      </c>
      <c r="G140" s="28">
        <v>0</v>
      </c>
      <c r="H140" s="27">
        <f t="shared" si="4"/>
        <v>0</v>
      </c>
      <c r="I140" s="28"/>
      <c r="J140" s="23"/>
    </row>
    <row r="141" spans="1:10" ht="15.4" hidden="1" customHeight="1" x14ac:dyDescent="0.2">
      <c r="A141" s="16"/>
      <c r="B141" s="25" t="s">
        <v>267</v>
      </c>
      <c r="C141" s="26" t="s">
        <v>268</v>
      </c>
      <c r="D141" s="27">
        <v>185004</v>
      </c>
      <c r="E141" s="28">
        <v>185004</v>
      </c>
      <c r="F141" s="27">
        <v>0</v>
      </c>
      <c r="G141" s="28">
        <v>0</v>
      </c>
      <c r="H141" s="27">
        <f t="shared" si="4"/>
        <v>0</v>
      </c>
      <c r="I141" s="28"/>
      <c r="J141" s="23"/>
    </row>
    <row r="142" spans="1:10" ht="15.4" hidden="1" customHeight="1" x14ac:dyDescent="0.2">
      <c r="A142" s="16"/>
      <c r="B142" s="29" t="s">
        <v>269</v>
      </c>
      <c r="C142" s="26" t="s">
        <v>270</v>
      </c>
      <c r="D142" s="27">
        <v>148800</v>
      </c>
      <c r="E142" s="28">
        <v>147823.06</v>
      </c>
      <c r="F142" s="27">
        <v>0</v>
      </c>
      <c r="G142" s="28">
        <v>0</v>
      </c>
      <c r="H142" s="27">
        <f t="shared" si="4"/>
        <v>0</v>
      </c>
      <c r="I142" s="28"/>
      <c r="J142" s="23"/>
    </row>
    <row r="143" spans="1:10" ht="15.4" hidden="1" customHeight="1" x14ac:dyDescent="0.2">
      <c r="A143" s="16"/>
      <c r="B143" s="29" t="s">
        <v>271</v>
      </c>
      <c r="C143" s="26" t="s">
        <v>272</v>
      </c>
      <c r="D143" s="27">
        <v>148800</v>
      </c>
      <c r="E143" s="28">
        <v>148391.34</v>
      </c>
      <c r="F143" s="27">
        <v>0</v>
      </c>
      <c r="G143" s="28">
        <v>0</v>
      </c>
      <c r="H143" s="27">
        <f t="shared" si="4"/>
        <v>0</v>
      </c>
      <c r="I143" s="28"/>
      <c r="J143" s="23"/>
    </row>
    <row r="144" spans="1:10" ht="15.4" hidden="1" customHeight="1" x14ac:dyDescent="0.2">
      <c r="A144" s="16"/>
      <c r="B144" s="29" t="s">
        <v>273</v>
      </c>
      <c r="C144" s="26" t="s">
        <v>274</v>
      </c>
      <c r="D144" s="27">
        <v>153000</v>
      </c>
      <c r="E144" s="28">
        <v>177095.02</v>
      </c>
      <c r="F144" s="27">
        <v>0</v>
      </c>
      <c r="G144" s="28">
        <v>0</v>
      </c>
      <c r="H144" s="27">
        <f t="shared" si="4"/>
        <v>0</v>
      </c>
      <c r="I144" s="28"/>
      <c r="J144" s="23"/>
    </row>
    <row r="145" spans="1:10" ht="15.4" hidden="1" customHeight="1" x14ac:dyDescent="0.2">
      <c r="A145" s="16"/>
      <c r="B145" s="29" t="s">
        <v>275</v>
      </c>
      <c r="C145" s="26" t="s">
        <v>276</v>
      </c>
      <c r="D145" s="27">
        <v>153000</v>
      </c>
      <c r="E145" s="28">
        <v>152938.56</v>
      </c>
      <c r="F145" s="27">
        <v>0</v>
      </c>
      <c r="G145" s="28">
        <v>0</v>
      </c>
      <c r="H145" s="27">
        <f t="shared" si="4"/>
        <v>0</v>
      </c>
      <c r="I145" s="28"/>
      <c r="J145" s="23"/>
    </row>
    <row r="146" spans="1:10" ht="14.45" hidden="1" customHeight="1" x14ac:dyDescent="0.2">
      <c r="A146" s="16"/>
      <c r="B146" s="29" t="s">
        <v>279</v>
      </c>
      <c r="C146" s="26" t="s">
        <v>280</v>
      </c>
      <c r="D146" s="27">
        <v>2073160</v>
      </c>
      <c r="E146" s="28">
        <v>2073160.01</v>
      </c>
      <c r="F146" s="27">
        <v>0</v>
      </c>
      <c r="G146" s="28">
        <v>0</v>
      </c>
      <c r="H146" s="27">
        <f t="shared" si="4"/>
        <v>0</v>
      </c>
      <c r="I146" s="28"/>
      <c r="J146" s="23"/>
    </row>
    <row r="147" spans="1:10" ht="24" x14ac:dyDescent="0.2">
      <c r="A147" s="16"/>
      <c r="B147" s="29" t="s">
        <v>281</v>
      </c>
      <c r="C147" s="26" t="s">
        <v>282</v>
      </c>
      <c r="D147" s="27">
        <v>3045000</v>
      </c>
      <c r="E147" s="28">
        <v>626887.06000000006</v>
      </c>
      <c r="F147" s="27">
        <v>2818513</v>
      </c>
      <c r="G147" s="28">
        <v>550400</v>
      </c>
      <c r="H147" s="27">
        <f t="shared" si="4"/>
        <v>2268113</v>
      </c>
      <c r="I147" s="28">
        <f>H147</f>
        <v>2268113</v>
      </c>
      <c r="J147" s="23" t="s">
        <v>336</v>
      </c>
    </row>
    <row r="148" spans="1:10" ht="15.4" hidden="1" customHeight="1" x14ac:dyDescent="0.2">
      <c r="A148" s="16"/>
      <c r="B148" s="25" t="s">
        <v>283</v>
      </c>
      <c r="C148" s="26" t="s">
        <v>284</v>
      </c>
      <c r="D148" s="27"/>
      <c r="E148" s="28"/>
      <c r="F148" s="27"/>
      <c r="G148" s="28"/>
      <c r="H148" s="27"/>
      <c r="I148" s="28"/>
      <c r="J148" s="23"/>
    </row>
    <row r="149" spans="1:10" ht="15.4" hidden="1" customHeight="1" x14ac:dyDescent="0.2">
      <c r="A149" s="16"/>
      <c r="B149" s="25" t="s">
        <v>285</v>
      </c>
      <c r="C149" s="26" t="s">
        <v>286</v>
      </c>
      <c r="D149" s="27">
        <v>52459</v>
      </c>
      <c r="E149" s="28">
        <v>52459.46</v>
      </c>
      <c r="F149" s="27">
        <v>0</v>
      </c>
      <c r="G149" s="28">
        <v>0</v>
      </c>
      <c r="H149" s="27">
        <f t="shared" ref="H149:H158" si="5">SUM(F149-G149)</f>
        <v>0</v>
      </c>
      <c r="I149" s="28"/>
      <c r="J149" s="23"/>
    </row>
    <row r="150" spans="1:10" ht="15.4" hidden="1" customHeight="1" x14ac:dyDescent="0.2">
      <c r="A150" s="16"/>
      <c r="B150" s="25" t="s">
        <v>287</v>
      </c>
      <c r="C150" s="26" t="s">
        <v>288</v>
      </c>
      <c r="D150" s="27">
        <v>71695</v>
      </c>
      <c r="E150" s="28">
        <v>71695.38</v>
      </c>
      <c r="F150" s="27">
        <v>0</v>
      </c>
      <c r="G150" s="28">
        <v>0</v>
      </c>
      <c r="H150" s="27">
        <f t="shared" si="5"/>
        <v>0</v>
      </c>
      <c r="I150" s="28"/>
      <c r="J150" s="23"/>
    </row>
    <row r="151" spans="1:10" ht="15.4" hidden="1" customHeight="1" x14ac:dyDescent="0.2">
      <c r="A151" s="16"/>
      <c r="B151" s="25" t="s">
        <v>289</v>
      </c>
      <c r="C151" s="26" t="s">
        <v>290</v>
      </c>
      <c r="D151" s="27">
        <v>193884</v>
      </c>
      <c r="E151" s="28">
        <v>193883.68</v>
      </c>
      <c r="F151" s="27">
        <v>0</v>
      </c>
      <c r="G151" s="28">
        <v>0</v>
      </c>
      <c r="H151" s="27">
        <f t="shared" si="5"/>
        <v>0</v>
      </c>
      <c r="I151" s="28"/>
      <c r="J151" s="23"/>
    </row>
    <row r="152" spans="1:10" ht="15.4" hidden="1" customHeight="1" x14ac:dyDescent="0.2">
      <c r="A152" s="16"/>
      <c r="B152" s="25" t="s">
        <v>291</v>
      </c>
      <c r="C152" s="26" t="s">
        <v>292</v>
      </c>
      <c r="D152" s="27">
        <v>57912</v>
      </c>
      <c r="E152" s="28">
        <v>57912</v>
      </c>
      <c r="F152" s="27">
        <v>0</v>
      </c>
      <c r="G152" s="28">
        <v>0</v>
      </c>
      <c r="H152" s="27">
        <f t="shared" si="5"/>
        <v>0</v>
      </c>
      <c r="I152" s="28"/>
      <c r="J152" s="23"/>
    </row>
    <row r="153" spans="1:10" ht="15.4" hidden="1" customHeight="1" x14ac:dyDescent="0.2">
      <c r="A153" s="16"/>
      <c r="B153" s="25" t="s">
        <v>293</v>
      </c>
      <c r="C153" s="26" t="s">
        <v>294</v>
      </c>
      <c r="D153" s="27">
        <v>20741</v>
      </c>
      <c r="E153" s="28">
        <v>20740.599999999999</v>
      </c>
      <c r="F153" s="27">
        <v>0</v>
      </c>
      <c r="G153" s="28">
        <v>0</v>
      </c>
      <c r="H153" s="27">
        <f t="shared" si="5"/>
        <v>0</v>
      </c>
      <c r="I153" s="28"/>
      <c r="J153" s="23"/>
    </row>
    <row r="154" spans="1:10" ht="15.4" hidden="1" customHeight="1" x14ac:dyDescent="0.2">
      <c r="A154" s="16"/>
      <c r="B154" s="25" t="s">
        <v>295</v>
      </c>
      <c r="C154" s="26" t="s">
        <v>296</v>
      </c>
      <c r="D154" s="27">
        <v>48080</v>
      </c>
      <c r="E154" s="28">
        <v>48080</v>
      </c>
      <c r="F154" s="27">
        <v>0</v>
      </c>
      <c r="G154" s="28">
        <v>0</v>
      </c>
      <c r="H154" s="27">
        <f t="shared" si="5"/>
        <v>0</v>
      </c>
      <c r="I154" s="28"/>
      <c r="J154" s="23"/>
    </row>
    <row r="155" spans="1:10" ht="15.4" hidden="1" customHeight="1" x14ac:dyDescent="0.2">
      <c r="A155" s="16"/>
      <c r="B155" s="25" t="s">
        <v>297</v>
      </c>
      <c r="C155" s="26" t="s">
        <v>298</v>
      </c>
      <c r="D155" s="27">
        <v>41438</v>
      </c>
      <c r="E155" s="28">
        <v>41438</v>
      </c>
      <c r="F155" s="27">
        <v>0</v>
      </c>
      <c r="G155" s="28">
        <v>0</v>
      </c>
      <c r="H155" s="27">
        <f t="shared" si="5"/>
        <v>0</v>
      </c>
      <c r="I155" s="28"/>
      <c r="J155" s="23"/>
    </row>
    <row r="156" spans="1:10" ht="15.4" hidden="1" customHeight="1" x14ac:dyDescent="0.2">
      <c r="A156" s="16"/>
      <c r="B156" s="25" t="s">
        <v>299</v>
      </c>
      <c r="C156" s="26" t="s">
        <v>300</v>
      </c>
      <c r="D156" s="27">
        <v>50280</v>
      </c>
      <c r="E156" s="28">
        <v>50280</v>
      </c>
      <c r="F156" s="27">
        <v>0</v>
      </c>
      <c r="G156" s="28">
        <v>0</v>
      </c>
      <c r="H156" s="27">
        <f t="shared" si="5"/>
        <v>0</v>
      </c>
      <c r="I156" s="28"/>
      <c r="J156" s="23"/>
    </row>
    <row r="157" spans="1:10" ht="15.4" hidden="1" customHeight="1" x14ac:dyDescent="0.2">
      <c r="A157" s="16"/>
      <c r="B157" s="25" t="s">
        <v>301</v>
      </c>
      <c r="C157" s="26" t="s">
        <v>302</v>
      </c>
      <c r="D157" s="27">
        <v>132120</v>
      </c>
      <c r="E157" s="28">
        <v>132119.51999999999</v>
      </c>
      <c r="F157" s="27">
        <v>0</v>
      </c>
      <c r="G157" s="28">
        <v>0</v>
      </c>
      <c r="H157" s="27">
        <f t="shared" si="5"/>
        <v>0</v>
      </c>
      <c r="I157" s="28"/>
      <c r="J157" s="23"/>
    </row>
    <row r="158" spans="1:10" ht="15.4" hidden="1" customHeight="1" x14ac:dyDescent="0.2">
      <c r="A158" s="16"/>
      <c r="B158" s="25" t="s">
        <v>303</v>
      </c>
      <c r="C158" s="26" t="s">
        <v>304</v>
      </c>
      <c r="D158" s="27">
        <v>73890</v>
      </c>
      <c r="E158" s="28">
        <v>73889.8</v>
      </c>
      <c r="F158" s="27">
        <v>0</v>
      </c>
      <c r="G158" s="28">
        <v>0</v>
      </c>
      <c r="H158" s="27">
        <f t="shared" si="5"/>
        <v>0</v>
      </c>
      <c r="I158" s="28"/>
      <c r="J158" s="23"/>
    </row>
    <row r="159" spans="1:10" ht="15.4" hidden="1" customHeight="1" x14ac:dyDescent="0.2">
      <c r="A159" s="16"/>
      <c r="B159" s="25" t="s">
        <v>305</v>
      </c>
      <c r="C159" s="26" t="s">
        <v>306</v>
      </c>
      <c r="D159" s="27"/>
      <c r="E159" s="28"/>
      <c r="F159" s="27"/>
      <c r="G159" s="28"/>
      <c r="H159" s="27"/>
      <c r="I159" s="28"/>
      <c r="J159" s="23"/>
    </row>
    <row r="160" spans="1:10" ht="15.4" hidden="1" customHeight="1" x14ac:dyDescent="0.2">
      <c r="A160" s="16"/>
      <c r="B160" s="25" t="s">
        <v>307</v>
      </c>
      <c r="C160" s="26" t="s">
        <v>308</v>
      </c>
      <c r="D160" s="27">
        <v>68500</v>
      </c>
      <c r="E160" s="28">
        <v>68499.8</v>
      </c>
      <c r="F160" s="27">
        <v>0</v>
      </c>
      <c r="G160" s="28">
        <v>0</v>
      </c>
      <c r="H160" s="27">
        <f>SUM(F160-G160)</f>
        <v>0</v>
      </c>
      <c r="I160" s="28"/>
      <c r="J160" s="23"/>
    </row>
    <row r="161" spans="1:10" ht="15.4" hidden="1" customHeight="1" x14ac:dyDescent="0.2">
      <c r="A161" s="16"/>
      <c r="B161" s="25" t="s">
        <v>309</v>
      </c>
      <c r="C161" s="26" t="s">
        <v>310</v>
      </c>
      <c r="D161" s="27"/>
      <c r="E161" s="28"/>
      <c r="F161" s="27"/>
      <c r="G161" s="28"/>
      <c r="H161" s="27"/>
      <c r="I161" s="28"/>
      <c r="J161" s="23"/>
    </row>
    <row r="162" spans="1:10" ht="15.4" hidden="1" customHeight="1" x14ac:dyDescent="0.2">
      <c r="A162" s="16"/>
      <c r="B162" s="25" t="s">
        <v>311</v>
      </c>
      <c r="C162" s="26" t="s">
        <v>312</v>
      </c>
      <c r="D162" s="27">
        <v>822200</v>
      </c>
      <c r="E162" s="28">
        <v>794288.12</v>
      </c>
      <c r="F162" s="27">
        <v>0</v>
      </c>
      <c r="G162" s="28">
        <v>0</v>
      </c>
      <c r="H162" s="27">
        <f>SUM(F162-G162)</f>
        <v>0</v>
      </c>
      <c r="I162" s="28"/>
      <c r="J162" s="23"/>
    </row>
    <row r="163" spans="1:10" ht="15.4" hidden="1" customHeight="1" x14ac:dyDescent="0.2">
      <c r="A163" s="16"/>
      <c r="B163" s="25" t="s">
        <v>313</v>
      </c>
      <c r="C163" s="26" t="s">
        <v>314</v>
      </c>
      <c r="D163" s="27">
        <v>355563</v>
      </c>
      <c r="E163" s="28">
        <v>293780.25</v>
      </c>
      <c r="F163" s="27">
        <v>0</v>
      </c>
      <c r="G163" s="28">
        <v>0</v>
      </c>
      <c r="H163" s="27">
        <f>SUM(F163-G163)</f>
        <v>0</v>
      </c>
      <c r="I163" s="28"/>
      <c r="J163" s="23"/>
    </row>
    <row r="164" spans="1:10" ht="15.4" hidden="1" customHeight="1" x14ac:dyDescent="0.2">
      <c r="A164" s="16"/>
      <c r="B164" s="29" t="s">
        <v>315</v>
      </c>
      <c r="C164" s="26" t="s">
        <v>11</v>
      </c>
      <c r="D164" s="27">
        <v>3087778</v>
      </c>
      <c r="E164" s="28">
        <v>3087777.94</v>
      </c>
      <c r="F164" s="27">
        <v>0</v>
      </c>
      <c r="G164" s="28">
        <v>0</v>
      </c>
      <c r="H164" s="27">
        <f>SUM(F164-G164)</f>
        <v>0</v>
      </c>
      <c r="I164" s="28"/>
      <c r="J164" s="23"/>
    </row>
    <row r="165" spans="1:10" ht="15.4" hidden="1" customHeight="1" x14ac:dyDescent="0.2">
      <c r="A165" s="16"/>
      <c r="B165" s="25" t="s">
        <v>316</v>
      </c>
      <c r="C165" s="26" t="s">
        <v>317</v>
      </c>
      <c r="D165" s="27">
        <v>214239</v>
      </c>
      <c r="E165" s="28">
        <v>214238.9</v>
      </c>
      <c r="F165" s="27">
        <v>0</v>
      </c>
      <c r="G165" s="28">
        <v>0</v>
      </c>
      <c r="H165" s="27">
        <f>SUM(F165-G165)</f>
        <v>0</v>
      </c>
      <c r="I165" s="28"/>
      <c r="J165" s="23"/>
    </row>
    <row r="166" spans="1:10" ht="15.4" hidden="1" customHeight="1" x14ac:dyDescent="0.2">
      <c r="A166" s="16"/>
      <c r="B166" s="25" t="s">
        <v>318</v>
      </c>
      <c r="C166" s="26" t="s">
        <v>319</v>
      </c>
      <c r="D166" s="27"/>
      <c r="E166" s="28"/>
      <c r="F166" s="27"/>
      <c r="G166" s="28"/>
      <c r="H166" s="27"/>
      <c r="I166" s="28"/>
      <c r="J166" s="23"/>
    </row>
    <row r="167" spans="1:10" ht="15.4" hidden="1" customHeight="1" x14ac:dyDescent="0.2">
      <c r="A167" s="16"/>
      <c r="B167" s="25" t="s">
        <v>320</v>
      </c>
      <c r="C167" s="26" t="s">
        <v>321</v>
      </c>
      <c r="D167" s="27">
        <v>513100</v>
      </c>
      <c r="E167" s="28">
        <v>513100</v>
      </c>
      <c r="F167" s="27">
        <v>0</v>
      </c>
      <c r="G167" s="28">
        <v>0</v>
      </c>
      <c r="H167" s="27">
        <f>SUM(F167-G167)</f>
        <v>0</v>
      </c>
      <c r="I167" s="28"/>
      <c r="J167" s="23"/>
    </row>
    <row r="168" spans="1:10" ht="15.4" hidden="1" customHeight="1" x14ac:dyDescent="0.2">
      <c r="A168" s="16"/>
      <c r="B168" s="25" t="s">
        <v>322</v>
      </c>
      <c r="C168" s="26" t="s">
        <v>323</v>
      </c>
      <c r="D168" s="27">
        <v>236555</v>
      </c>
      <c r="E168" s="28">
        <v>236555.31</v>
      </c>
      <c r="F168" s="27">
        <v>0</v>
      </c>
      <c r="G168" s="28">
        <v>0</v>
      </c>
      <c r="H168" s="27">
        <f>SUM(F168-G168)</f>
        <v>0</v>
      </c>
      <c r="I168" s="28"/>
      <c r="J168" s="23"/>
    </row>
    <row r="169" spans="1:10" ht="15.4" customHeight="1" x14ac:dyDescent="0.2">
      <c r="A169" s="16"/>
      <c r="B169" s="52"/>
      <c r="C169" s="53"/>
      <c r="D169" s="30"/>
      <c r="E169" s="31"/>
      <c r="F169" s="30"/>
      <c r="G169" s="31"/>
      <c r="H169" s="31"/>
      <c r="I169" s="32"/>
      <c r="J169" s="18"/>
    </row>
    <row r="170" spans="1:10" ht="15.4" customHeight="1" x14ac:dyDescent="0.2">
      <c r="A170" s="16"/>
      <c r="B170" s="54" t="s">
        <v>334</v>
      </c>
      <c r="C170" s="55"/>
      <c r="D170" s="27">
        <f t="shared" ref="D170:I170" si="6">SUM(D9:D168)</f>
        <v>252299850</v>
      </c>
      <c r="E170" s="28">
        <f t="shared" si="6"/>
        <v>243316178.2300002</v>
      </c>
      <c r="F170" s="27">
        <f t="shared" si="6"/>
        <v>30203097</v>
      </c>
      <c r="G170" s="28">
        <f t="shared" si="6"/>
        <v>22415048.449999999</v>
      </c>
      <c r="H170" s="28">
        <f>SUM(H9:H168)</f>
        <v>7788048.5500000007</v>
      </c>
      <c r="I170" s="27">
        <f t="shared" si="6"/>
        <v>7788048.5500000007</v>
      </c>
      <c r="J170" s="23"/>
    </row>
    <row r="171" spans="1:10" ht="15.4" customHeight="1" x14ac:dyDescent="0.2">
      <c r="A171" s="16"/>
      <c r="B171" s="50"/>
      <c r="C171" s="51"/>
      <c r="D171" s="33"/>
      <c r="E171" s="34"/>
      <c r="F171" s="33"/>
      <c r="G171" s="34"/>
      <c r="H171" s="34"/>
      <c r="I171" s="35"/>
      <c r="J171" s="34"/>
    </row>
    <row r="172" spans="1:10" ht="15.4" customHeight="1" x14ac:dyDescent="0.2">
      <c r="A172" s="16"/>
      <c r="B172" s="24"/>
      <c r="C172" s="16"/>
      <c r="D172" s="24"/>
      <c r="E172" s="24"/>
      <c r="F172" s="24"/>
      <c r="G172" s="24"/>
      <c r="H172" s="24"/>
      <c r="I172" s="24"/>
      <c r="J172" s="24"/>
    </row>
    <row r="173" spans="1:10" ht="15.4" customHeight="1" x14ac:dyDescent="0.2">
      <c r="B173" s="3"/>
      <c r="C173" s="3"/>
    </row>
    <row r="174" spans="1:10" ht="15.4" customHeight="1" x14ac:dyDescent="0.2">
      <c r="B174" s="3" t="s">
        <v>329</v>
      </c>
      <c r="C174" s="3"/>
    </row>
    <row r="175" spans="1:10" ht="15.4" customHeight="1" x14ac:dyDescent="0.2"/>
    <row r="176" spans="1:10" ht="15.4" customHeight="1" x14ac:dyDescent="0.2">
      <c r="B176" s="37" t="s">
        <v>0</v>
      </c>
      <c r="C176" s="5" t="s">
        <v>7</v>
      </c>
      <c r="D176" s="6" t="s">
        <v>1</v>
      </c>
      <c r="E176" s="5" t="s">
        <v>2</v>
      </c>
      <c r="F176" s="7" t="s">
        <v>3</v>
      </c>
      <c r="G176" s="8" t="s">
        <v>4</v>
      </c>
      <c r="H176" s="9" t="s">
        <v>5</v>
      </c>
      <c r="I176" s="42" t="s">
        <v>333</v>
      </c>
      <c r="J176" s="43"/>
    </row>
    <row r="177" spans="2:10" ht="15.4" customHeight="1" x14ac:dyDescent="0.2">
      <c r="B177" s="38"/>
      <c r="C177" s="11"/>
      <c r="D177" s="11" t="s">
        <v>325</v>
      </c>
      <c r="E177" s="11" t="s">
        <v>325</v>
      </c>
      <c r="F177" s="12">
        <v>2016</v>
      </c>
      <c r="G177" s="13">
        <v>2016</v>
      </c>
      <c r="H177" s="14" t="s">
        <v>6</v>
      </c>
      <c r="I177" s="44"/>
      <c r="J177" s="45"/>
    </row>
    <row r="178" spans="2:10" ht="15.4" customHeight="1" x14ac:dyDescent="0.2">
      <c r="B178" s="17"/>
      <c r="C178" s="18"/>
      <c r="D178" s="19"/>
      <c r="E178" s="18"/>
      <c r="F178" s="20"/>
      <c r="G178" s="21"/>
      <c r="H178" s="20"/>
      <c r="I178" s="60"/>
      <c r="J178" s="61"/>
    </row>
    <row r="179" spans="2:10" ht="15.4" customHeight="1" x14ac:dyDescent="0.2">
      <c r="B179" s="29" t="s">
        <v>277</v>
      </c>
      <c r="C179" s="26" t="s">
        <v>278</v>
      </c>
      <c r="D179" s="27">
        <v>2127000</v>
      </c>
      <c r="E179" s="28">
        <v>2125264.1</v>
      </c>
      <c r="F179" s="27">
        <v>62971</v>
      </c>
      <c r="G179" s="28">
        <v>61235.5</v>
      </c>
      <c r="H179" s="27">
        <f t="shared" ref="H179" si="7">SUM(F179-G179)</f>
        <v>1735.5</v>
      </c>
      <c r="I179" s="58" t="s">
        <v>327</v>
      </c>
      <c r="J179" s="59"/>
    </row>
    <row r="180" spans="2:10" ht="15.4" customHeight="1" x14ac:dyDescent="0.2">
      <c r="B180" s="39"/>
      <c r="C180" s="23"/>
      <c r="D180" s="24"/>
      <c r="E180" s="23"/>
      <c r="F180" s="40"/>
      <c r="G180" s="41"/>
      <c r="H180" s="40"/>
      <c r="I180" s="62"/>
      <c r="J180" s="63"/>
    </row>
    <row r="181" spans="2:10" ht="15.4" customHeight="1" x14ac:dyDescent="0.2">
      <c r="B181" s="52"/>
      <c r="C181" s="53"/>
      <c r="D181" s="30"/>
      <c r="E181" s="31"/>
      <c r="F181" s="30"/>
      <c r="G181" s="31"/>
      <c r="H181" s="30"/>
      <c r="I181" s="46"/>
      <c r="J181" s="47"/>
    </row>
    <row r="182" spans="2:10" ht="15.4" customHeight="1" x14ac:dyDescent="0.2">
      <c r="B182" s="56" t="s">
        <v>324</v>
      </c>
      <c r="C182" s="57"/>
      <c r="D182" s="27">
        <f>SUM(D179:D181)</f>
        <v>2127000</v>
      </c>
      <c r="E182" s="28">
        <f t="shared" ref="E182:H182" si="8">SUM(E179:E181)</f>
        <v>2125264.1</v>
      </c>
      <c r="F182" s="27">
        <f t="shared" si="8"/>
        <v>62971</v>
      </c>
      <c r="G182" s="28">
        <f t="shared" si="8"/>
        <v>61235.5</v>
      </c>
      <c r="H182" s="27">
        <f t="shared" si="8"/>
        <v>1735.5</v>
      </c>
      <c r="I182" s="48"/>
      <c r="J182" s="49"/>
    </row>
    <row r="183" spans="2:10" ht="15.4" customHeight="1" x14ac:dyDescent="0.2">
      <c r="B183" s="50"/>
      <c r="C183" s="51"/>
      <c r="D183" s="33"/>
      <c r="E183" s="34"/>
      <c r="F183" s="33"/>
      <c r="G183" s="34"/>
      <c r="H183" s="33"/>
      <c r="I183" s="50"/>
      <c r="J183" s="51"/>
    </row>
    <row r="184" spans="2:10" ht="15.4" customHeight="1" x14ac:dyDescent="0.2"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2:10" ht="15.4" customHeight="1" x14ac:dyDescent="0.2"/>
    <row r="186" spans="2:10" ht="15.4" customHeight="1" x14ac:dyDescent="0.2"/>
    <row r="187" spans="2:10" ht="15.4" customHeight="1" x14ac:dyDescent="0.2"/>
    <row r="188" spans="2:10" ht="15.4" customHeight="1" x14ac:dyDescent="0.2"/>
    <row r="189" spans="2:10" ht="15.4" customHeight="1" x14ac:dyDescent="0.2"/>
    <row r="190" spans="2:10" ht="15.4" customHeight="1" x14ac:dyDescent="0.2"/>
    <row r="191" spans="2:10" ht="15.4" customHeight="1" x14ac:dyDescent="0.2"/>
    <row r="192" spans="2:10" ht="15.4" customHeight="1" x14ac:dyDescent="0.2"/>
    <row r="193" ht="15.4" customHeight="1" x14ac:dyDescent="0.2"/>
    <row r="194" ht="15.4" customHeight="1" x14ac:dyDescent="0.2"/>
    <row r="195" ht="15.4" customHeight="1" x14ac:dyDescent="0.2"/>
    <row r="196" ht="15.4" customHeight="1" x14ac:dyDescent="0.2"/>
    <row r="197" ht="15.4" customHeight="1" x14ac:dyDescent="0.2"/>
    <row r="198" ht="15.4" customHeight="1" x14ac:dyDescent="0.2"/>
    <row r="199" ht="15.4" customHeight="1" x14ac:dyDescent="0.2"/>
    <row r="200" ht="15.4" customHeight="1" x14ac:dyDescent="0.2"/>
    <row r="201" ht="15.4" customHeight="1" x14ac:dyDescent="0.2"/>
    <row r="202" ht="15.4" customHeight="1" x14ac:dyDescent="0.2"/>
    <row r="203" ht="15.4" customHeight="1" x14ac:dyDescent="0.2"/>
    <row r="204" ht="15.4" customHeight="1" x14ac:dyDescent="0.2"/>
    <row r="205" ht="15.4" customHeight="1" x14ac:dyDescent="0.2"/>
    <row r="206" ht="15.4" customHeight="1" x14ac:dyDescent="0.2"/>
    <row r="207" ht="15.4" customHeight="1" x14ac:dyDescent="0.2"/>
    <row r="208" ht="15.4" customHeight="1" x14ac:dyDescent="0.2"/>
    <row r="209" ht="15.4" customHeight="1" x14ac:dyDescent="0.2"/>
    <row r="210" ht="15.4" customHeight="1" x14ac:dyDescent="0.2"/>
    <row r="211" ht="15.4" customHeight="1" x14ac:dyDescent="0.2"/>
    <row r="212" ht="15.4" customHeight="1" x14ac:dyDescent="0.2"/>
    <row r="213" ht="15.4" customHeight="1" x14ac:dyDescent="0.2"/>
    <row r="214" ht="15.4" customHeight="1" x14ac:dyDescent="0.2"/>
    <row r="215" ht="15.4" customHeight="1" x14ac:dyDescent="0.2"/>
    <row r="216" ht="15.4" customHeight="1" x14ac:dyDescent="0.2"/>
    <row r="217" ht="15.4" customHeight="1" x14ac:dyDescent="0.2"/>
    <row r="218" ht="15.4" customHeight="1" x14ac:dyDescent="0.2"/>
    <row r="219" ht="15.4" customHeight="1" x14ac:dyDescent="0.2"/>
    <row r="220" ht="15.4" customHeight="1" x14ac:dyDescent="0.2"/>
    <row r="221" ht="15.4" customHeight="1" x14ac:dyDescent="0.2"/>
    <row r="222" ht="15.4" customHeight="1" x14ac:dyDescent="0.2"/>
    <row r="223" ht="15.4" customHeight="1" x14ac:dyDescent="0.2"/>
    <row r="224" ht="15.4" customHeight="1" x14ac:dyDescent="0.2"/>
    <row r="225" ht="15.4" customHeight="1" x14ac:dyDescent="0.2"/>
    <row r="226" ht="15.4" customHeight="1" x14ac:dyDescent="0.2"/>
    <row r="227" ht="15.4" customHeight="1" x14ac:dyDescent="0.2"/>
    <row r="228" ht="15.4" customHeight="1" x14ac:dyDescent="0.2"/>
    <row r="229" ht="15.4" customHeight="1" x14ac:dyDescent="0.2"/>
    <row r="230" ht="15.4" customHeight="1" x14ac:dyDescent="0.2"/>
    <row r="231" ht="15.4" customHeight="1" x14ac:dyDescent="0.2"/>
    <row r="232" ht="15.4" customHeight="1" x14ac:dyDescent="0.2"/>
    <row r="233" ht="15.4" customHeight="1" x14ac:dyDescent="0.2"/>
    <row r="234" ht="15.4" customHeight="1" x14ac:dyDescent="0.2"/>
    <row r="235" ht="15.4" customHeight="1" x14ac:dyDescent="0.2"/>
    <row r="236" ht="15.4" customHeight="1" x14ac:dyDescent="0.2"/>
    <row r="237" ht="15.4" customHeight="1" x14ac:dyDescent="0.2"/>
    <row r="238" ht="15.4" customHeight="1" x14ac:dyDescent="0.2"/>
    <row r="239" ht="15.4" customHeight="1" x14ac:dyDescent="0.2"/>
    <row r="240" ht="15.4" customHeight="1" x14ac:dyDescent="0.2"/>
    <row r="241" ht="15.4" customHeight="1" x14ac:dyDescent="0.2"/>
    <row r="242" ht="15.4" customHeight="1" x14ac:dyDescent="0.2"/>
    <row r="243" ht="15.4" customHeight="1" x14ac:dyDescent="0.2"/>
    <row r="244" ht="15.4" customHeight="1" x14ac:dyDescent="0.2"/>
    <row r="245" ht="15.4" customHeight="1" x14ac:dyDescent="0.2"/>
    <row r="246" ht="15.4" customHeight="1" x14ac:dyDescent="0.2"/>
    <row r="247" ht="15.4" customHeight="1" x14ac:dyDescent="0.2"/>
    <row r="248" ht="15.4" customHeight="1" x14ac:dyDescent="0.2"/>
    <row r="249" ht="15.4" customHeight="1" x14ac:dyDescent="0.2"/>
    <row r="250" ht="15.4" customHeight="1" x14ac:dyDescent="0.2"/>
    <row r="251" ht="15.4" customHeight="1" x14ac:dyDescent="0.2"/>
    <row r="252" ht="15.4" customHeight="1" x14ac:dyDescent="0.2"/>
    <row r="253" ht="15.4" customHeight="1" x14ac:dyDescent="0.2"/>
    <row r="254" ht="15.4" customHeight="1" x14ac:dyDescent="0.2"/>
    <row r="255" ht="15.4" customHeight="1" x14ac:dyDescent="0.2"/>
    <row r="256" ht="15.4" customHeight="1" x14ac:dyDescent="0.2"/>
    <row r="257" ht="15.4" customHeight="1" x14ac:dyDescent="0.2"/>
    <row r="258" ht="15.4" customHeight="1" x14ac:dyDescent="0.2"/>
    <row r="259" ht="15.4" customHeight="1" x14ac:dyDescent="0.2"/>
    <row r="260" ht="15.4" customHeight="1" x14ac:dyDescent="0.2"/>
    <row r="261" ht="15.4" customHeight="1" x14ac:dyDescent="0.2"/>
    <row r="262" ht="15.4" customHeight="1" x14ac:dyDescent="0.2"/>
    <row r="263" ht="15.4" customHeight="1" x14ac:dyDescent="0.2"/>
    <row r="264" ht="15.4" customHeight="1" x14ac:dyDescent="0.2"/>
    <row r="265" ht="15.4" customHeight="1" x14ac:dyDescent="0.2"/>
    <row r="266" ht="15.4" customHeight="1" x14ac:dyDescent="0.2"/>
    <row r="267" ht="15.4" customHeight="1" x14ac:dyDescent="0.2"/>
    <row r="268" ht="15.4" customHeight="1" x14ac:dyDescent="0.2"/>
    <row r="269" ht="15.4" customHeight="1" x14ac:dyDescent="0.2"/>
    <row r="270" ht="15.4" customHeight="1" x14ac:dyDescent="0.2"/>
    <row r="271" ht="15.4" customHeight="1" x14ac:dyDescent="0.2"/>
    <row r="272" ht="15.4" customHeight="1" x14ac:dyDescent="0.2"/>
    <row r="273" ht="15.4" customHeight="1" x14ac:dyDescent="0.2"/>
    <row r="274" ht="15.4" customHeight="1" x14ac:dyDescent="0.2"/>
    <row r="275" ht="15.4" customHeight="1" x14ac:dyDescent="0.2"/>
    <row r="276" ht="15.4" customHeight="1" x14ac:dyDescent="0.2"/>
    <row r="277" ht="15.4" customHeight="1" x14ac:dyDescent="0.2"/>
    <row r="278" ht="15.4" customHeight="1" x14ac:dyDescent="0.2"/>
    <row r="279" ht="15.4" customHeight="1" x14ac:dyDescent="0.2"/>
    <row r="280" ht="15.4" customHeight="1" x14ac:dyDescent="0.2"/>
    <row r="281" ht="15.4" customHeight="1" x14ac:dyDescent="0.2"/>
    <row r="282" ht="15.4" customHeight="1" x14ac:dyDescent="0.2"/>
    <row r="283" ht="15.4" customHeight="1" x14ac:dyDescent="0.2"/>
    <row r="284" ht="15.4" customHeight="1" x14ac:dyDescent="0.2"/>
    <row r="285" ht="15.4" customHeight="1" x14ac:dyDescent="0.2"/>
    <row r="286" ht="15.4" customHeight="1" x14ac:dyDescent="0.2"/>
    <row r="287" ht="15.4" customHeight="1" x14ac:dyDescent="0.2"/>
    <row r="288" ht="15.4" customHeight="1" x14ac:dyDescent="0.2"/>
    <row r="289" ht="15.4" customHeight="1" x14ac:dyDescent="0.2"/>
    <row r="290" ht="15.4" customHeight="1" x14ac:dyDescent="0.2"/>
    <row r="291" ht="15.4" customHeight="1" x14ac:dyDescent="0.2"/>
    <row r="292" ht="15.4" customHeight="1" x14ac:dyDescent="0.2"/>
    <row r="293" ht="15.4" customHeight="1" x14ac:dyDescent="0.2"/>
    <row r="294" ht="15.4" customHeight="1" x14ac:dyDescent="0.2"/>
    <row r="295" ht="15.4" customHeight="1" x14ac:dyDescent="0.2"/>
    <row r="296" ht="15.4" customHeight="1" x14ac:dyDescent="0.2"/>
    <row r="297" ht="15.4" customHeight="1" x14ac:dyDescent="0.2"/>
    <row r="298" ht="15.4" customHeight="1" x14ac:dyDescent="0.2"/>
    <row r="299" ht="15.4" customHeight="1" x14ac:dyDescent="0.2"/>
    <row r="300" ht="15.4" customHeight="1" x14ac:dyDescent="0.2"/>
    <row r="301" ht="15.4" customHeight="1" x14ac:dyDescent="0.2"/>
    <row r="302" ht="15.4" customHeight="1" x14ac:dyDescent="0.2"/>
    <row r="303" ht="15.4" customHeight="1" x14ac:dyDescent="0.2"/>
    <row r="304" ht="15.4" customHeight="1" x14ac:dyDescent="0.2"/>
    <row r="305" ht="15.4" customHeight="1" x14ac:dyDescent="0.2"/>
    <row r="306" ht="15.4" customHeight="1" x14ac:dyDescent="0.2"/>
    <row r="307" ht="15.4" customHeight="1" x14ac:dyDescent="0.2"/>
    <row r="308" ht="15.4" customHeight="1" x14ac:dyDescent="0.2"/>
    <row r="309" ht="15.4" customHeight="1" x14ac:dyDescent="0.2"/>
    <row r="310" ht="15.4" customHeight="1" x14ac:dyDescent="0.2"/>
    <row r="311" ht="15.4" customHeight="1" x14ac:dyDescent="0.2"/>
    <row r="312" ht="15.4" customHeight="1" x14ac:dyDescent="0.2"/>
    <row r="313" ht="15.4" customHeight="1" x14ac:dyDescent="0.2"/>
    <row r="314" ht="15.4" customHeight="1" x14ac:dyDescent="0.2"/>
    <row r="315" ht="15.4" customHeight="1" x14ac:dyDescent="0.2"/>
    <row r="316" ht="15.4" customHeight="1" x14ac:dyDescent="0.2"/>
    <row r="317" ht="15.4" customHeight="1" x14ac:dyDescent="0.2"/>
    <row r="318" ht="15.4" customHeight="1" x14ac:dyDescent="0.2"/>
    <row r="319" ht="15.4" customHeight="1" x14ac:dyDescent="0.2"/>
    <row r="320" ht="15.4" customHeight="1" x14ac:dyDescent="0.2"/>
    <row r="321" ht="15.4" customHeight="1" x14ac:dyDescent="0.2"/>
    <row r="322" ht="15.4" customHeight="1" x14ac:dyDescent="0.2"/>
    <row r="323" ht="15.4" customHeight="1" x14ac:dyDescent="0.2"/>
    <row r="324" ht="15.4" customHeight="1" x14ac:dyDescent="0.2"/>
    <row r="325" ht="15.4" customHeight="1" x14ac:dyDescent="0.2"/>
    <row r="326" ht="15.4" customHeight="1" x14ac:dyDescent="0.2"/>
    <row r="327" ht="15.4" customHeight="1" x14ac:dyDescent="0.2"/>
    <row r="328" ht="15.4" customHeight="1" x14ac:dyDescent="0.2"/>
    <row r="329" ht="15.4" customHeight="1" x14ac:dyDescent="0.2"/>
    <row r="330" ht="15.4" customHeight="1" x14ac:dyDescent="0.2"/>
    <row r="331" ht="15.4" customHeight="1" x14ac:dyDescent="0.2"/>
    <row r="332" ht="15.4" customHeight="1" x14ac:dyDescent="0.2"/>
    <row r="333" ht="15.4" customHeight="1" x14ac:dyDescent="0.2"/>
    <row r="334" ht="15.4" customHeight="1" x14ac:dyDescent="0.2"/>
  </sheetData>
  <mergeCells count="14">
    <mergeCell ref="I181:J181"/>
    <mergeCell ref="I182:J182"/>
    <mergeCell ref="I183:J183"/>
    <mergeCell ref="B169:C169"/>
    <mergeCell ref="B170:C170"/>
    <mergeCell ref="B171:C171"/>
    <mergeCell ref="B181:C181"/>
    <mergeCell ref="B182:C182"/>
    <mergeCell ref="B183:C183"/>
    <mergeCell ref="I179:J179"/>
    <mergeCell ref="I178:J178"/>
    <mergeCell ref="I180:J180"/>
    <mergeCell ref="I176:J176"/>
    <mergeCell ref="I177:J17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16-12158/Dok 10786-17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2017-03-14T12:00:00+00:00</MeetingStartDate>
    <EnclosureFileNumber xmlns="d08b57ff-b9b7-4581-975d-98f87b579a51">42799/17</EnclosureFileNumber>
    <AgendaId xmlns="d08b57ff-b9b7-4581-975d-98f87b579a51">6585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2462206</FusionId>
    <AgendaAccessLevelName xmlns="d08b57ff-b9b7-4581-975d-98f87b579a51">Åben</AgendaAccessLevelName>
    <UNC xmlns="d08b57ff-b9b7-4581-975d-98f87b579a51">2229370</UNC>
    <MeetingTitle xmlns="d08b57ff-b9b7-4581-975d-98f87b579a51">14-03-2017</MeetingTitle>
    <MeetingDateAndTime xmlns="d08b57ff-b9b7-4581-975d-98f87b579a51">14-03-2017 fra 13:00 - 14:35</MeetingDateAndTime>
    <MeetingEndDate xmlns="d08b57ff-b9b7-4581-975d-98f87b579a51">2017-03-14T13:35:00+00:00</MeetingEndDate>
    <PWDescription xmlns="d08b57ff-b9b7-4581-975d-98f87b579a51">Anlægsudgifter 31.12.2016 - oversigt over igangværende/afsluttede anlægsprojekter - Udvalget for Børn og Undervisning.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CB0FA36-6E14-40D2-BC04-5D93325A6D46}"/>
</file>

<file path=customXml/itemProps2.xml><?xml version="1.0" encoding="utf-8"?>
<ds:datastoreItem xmlns:ds="http://schemas.openxmlformats.org/officeDocument/2006/customXml" ds:itemID="{5A643097-1B3C-4262-8CBB-58E67BD8095E}"/>
</file>

<file path=customXml/itemProps3.xml><?xml version="1.0" encoding="utf-8"?>
<ds:datastoreItem xmlns:ds="http://schemas.openxmlformats.org/officeDocument/2006/customXml" ds:itemID="{5827E38A-DDBC-4819-82FE-AEA59DABF9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Børn og Undervisning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UBU-14-03-2017 - Bilag 500.03 Anlægsudgifter 31122016 - oversigt over igangværendeafsluttede anlægsp…</dc:title>
  <dc:creator>Anne Margrethe Kampmann</dc:creator>
  <cp:lastModifiedBy>Jette Poulsen</cp:lastModifiedBy>
  <cp:lastPrinted>2017-03-07T09:15:47Z</cp:lastPrinted>
  <dcterms:created xsi:type="dcterms:W3CDTF">2017-01-16T12:36:23Z</dcterms:created>
  <dcterms:modified xsi:type="dcterms:W3CDTF">2017-03-08T07:48:32Z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